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drawings/drawing2.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3.xml" ContentType="application/vnd.openxmlformats-officedocument.drawing+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drawings/drawing4.xml" ContentType="application/vnd.openxmlformats-officedocument.drawing+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codeName="DieseArbeitsmappe" defaultThemeVersion="124226"/>
  <mc:AlternateContent xmlns:mc="http://schemas.openxmlformats.org/markup-compatibility/2006">
    <mc:Choice Requires="x15">
      <x15ac:absPath xmlns:x15ac="http://schemas.microsoft.com/office/spreadsheetml/2010/11/ac" url="O:\Abteilung 3\Referat 31\_Förderprogramme\_Formblätter\2026\Jahresbauprogramm\"/>
    </mc:Choice>
  </mc:AlternateContent>
  <xr:revisionPtr revIDLastSave="0" documentId="13_ncr:1_{C75CD9EC-BC67-449C-970D-D54EA18C1F24}" xr6:coauthVersionLast="47" xr6:coauthVersionMax="47" xr10:uidLastSave="{00000000-0000-0000-0000-000000000000}"/>
  <bookViews>
    <workbookView xWindow="22932" yWindow="1104" windowWidth="23256" windowHeight="13896" activeTab="8" xr2:uid="{00000000-000D-0000-FFFF-FFFF00000000}"/>
  </bookViews>
  <sheets>
    <sheet name="Vorblatt" sheetId="8" r:id="rId1"/>
    <sheet name="Dropdown" sheetId="16" state="hidden" r:id="rId2"/>
    <sheet name="Seite1" sheetId="1" r:id="rId3"/>
    <sheet name="Adressen Bew." sheetId="17" state="hidden" r:id="rId4"/>
    <sheet name="Seite2" sheetId="5" r:id="rId5"/>
    <sheet name="Seite3" sheetId="12" r:id="rId6"/>
    <sheet name="Seite4" sheetId="6" r:id="rId7"/>
    <sheet name="Seite5" sheetId="7" r:id="rId8"/>
    <sheet name="Seite6" sheetId="18" r:id="rId9"/>
    <sheet name="Dropdown Datenschutz" sheetId="19" state="hidden" r:id="rId10"/>
  </sheets>
  <definedNames>
    <definedName name="_xlnm.Print_Area" localSheetId="2">Seite1!$B$1:$N$58</definedName>
    <definedName name="_xlnm.Print_Area" localSheetId="4">Seite2!$B$1:$K$48</definedName>
    <definedName name="_xlnm.Print_Area" localSheetId="5">Seite3!$B$1:$Q$35</definedName>
    <definedName name="_xlnm.Print_Area" localSheetId="6">Seite4!$B$1:$P$25</definedName>
    <definedName name="_xlnm.Print_Area" localSheetId="7">Seite5!$B$1:$Q$48</definedName>
    <definedName name="_xlnm.Print_Area" localSheetId="8">Seite6!$B$1:$Q$65</definedName>
    <definedName name="_xlnm.Print_Area" localSheetId="0">Vorblatt!$B$1:$L$38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5" i="7" l="1"/>
  <c r="H24" i="6" l="1"/>
  <c r="L17" i="12"/>
  <c r="I46" i="5" l="1"/>
  <c r="N24" i="12"/>
  <c r="H11" i="6" s="1"/>
  <c r="J12" i="7" l="1"/>
  <c r="L15" i="7" l="1"/>
  <c r="H28" i="7"/>
  <c r="L34" i="7"/>
  <c r="L31" i="7"/>
  <c r="L18" i="7"/>
  <c r="L21" i="7"/>
  <c r="H25" i="7" l="1"/>
  <c r="L25" i="7" s="1"/>
  <c r="L6" i="6" l="1"/>
  <c r="K6" i="6"/>
  <c r="I44" i="5" l="1"/>
  <c r="G30" i="8" l="1"/>
  <c r="K30" i="8" s="1"/>
  <c r="G26" i="8"/>
  <c r="K26" i="8" s="1"/>
  <c r="G28" i="8" l="1"/>
  <c r="K28" i="8" s="1"/>
  <c r="G22" i="8"/>
  <c r="K22" i="8" s="1"/>
  <c r="I34" i="8" l="1"/>
  <c r="I6" i="5" s="1"/>
  <c r="H34" i="8"/>
  <c r="E6" i="5" s="1"/>
  <c r="G32" i="8"/>
  <c r="K32" i="8" s="1"/>
  <c r="K7" i="6"/>
  <c r="K5" i="6"/>
  <c r="H20" i="6"/>
  <c r="K20" i="6" s="1"/>
  <c r="L7" i="6"/>
  <c r="L5" i="6"/>
  <c r="L28" i="7"/>
  <c r="G44" i="5"/>
  <c r="J44" i="5"/>
  <c r="M20" i="5" l="1"/>
  <c r="N17" i="12"/>
  <c r="H10" i="6" s="1"/>
  <c r="I25" i="5"/>
  <c r="H12" i="7"/>
  <c r="G24" i="8"/>
  <c r="K24" i="8" s="1"/>
  <c r="I35" i="8"/>
  <c r="S9" i="12" l="1"/>
  <c r="L9" i="12"/>
  <c r="N9" i="12" s="1"/>
  <c r="N28" i="12" s="1"/>
  <c r="I16" i="5"/>
  <c r="I20" i="5" s="1"/>
  <c r="I21" i="5" s="1"/>
  <c r="I22" i="5"/>
  <c r="K34" i="8"/>
  <c r="H8" i="6" s="1"/>
  <c r="H32" i="5" l="1"/>
  <c r="H9" i="6"/>
  <c r="H13" i="6" s="1"/>
  <c r="I32" i="1"/>
  <c r="H33" i="5"/>
  <c r="H40" i="5"/>
  <c r="L8" i="6"/>
  <c r="H37" i="5"/>
  <c r="H36" i="5"/>
  <c r="H39" i="5"/>
  <c r="H38" i="5"/>
  <c r="H43" i="5"/>
  <c r="H41" i="5"/>
  <c r="H35" i="5"/>
  <c r="H42" i="5"/>
  <c r="L12" i="7"/>
  <c r="L37" i="7" s="1"/>
  <c r="K8" i="6"/>
  <c r="J5" i="7"/>
  <c r="O5" i="7" s="1"/>
  <c r="L41" i="7" l="1"/>
  <c r="L13" i="6"/>
  <c r="K13" i="6"/>
  <c r="H44" i="5"/>
  <c r="K22" i="6" l="1"/>
  <c r="L22" i="6"/>
  <c r="O3" i="7" l="1"/>
  <c r="O7" i="7" s="1"/>
  <c r="L40" i="7" s="1"/>
  <c r="L42" i="7" s="1"/>
  <c r="L18" i="6" s="1"/>
  <c r="H22" i="6" l="1"/>
  <c r="J24" i="6" s="1"/>
  <c r="I34" i="1"/>
  <c r="L19" i="6" l="1"/>
</calcChain>
</file>

<file path=xl/sharedStrings.xml><?xml version="1.0" encoding="utf-8"?>
<sst xmlns="http://schemas.openxmlformats.org/spreadsheetml/2006/main" count="380" uniqueCount="302">
  <si>
    <t>Datum</t>
  </si>
  <si>
    <t>Eingang bei der Bewilligungsstelle</t>
  </si>
  <si>
    <t>Anschrift</t>
  </si>
  <si>
    <t>Telefon, Telefax</t>
  </si>
  <si>
    <t>E-Mail</t>
  </si>
  <si>
    <t>Name</t>
  </si>
  <si>
    <t>3. Angaben über das Baugrundstück</t>
  </si>
  <si>
    <t>2. Beantragt wird</t>
  </si>
  <si>
    <t>€</t>
  </si>
  <si>
    <t>Lage (Gemeinde, Ortsteil, Strasse, Haus-Nr.)</t>
  </si>
  <si>
    <t>Größe in m²</t>
  </si>
  <si>
    <t>Grundbuchart</t>
  </si>
  <si>
    <t>Amtsgericht</t>
  </si>
  <si>
    <t>Gemarkung</t>
  </si>
  <si>
    <t>Band</t>
  </si>
  <si>
    <t>Blatt</t>
  </si>
  <si>
    <t>Flur-Nummer</t>
  </si>
  <si>
    <t>Der Bauherr ist schon Eigentümer des Grundstücks</t>
  </si>
  <si>
    <t>oder Erbbauberechtigter</t>
  </si>
  <si>
    <t>Dauer des Erbbaurechts</t>
  </si>
  <si>
    <t>voraussichtlich geschlossen am</t>
  </si>
  <si>
    <t>Erbbaurechtsausgeber</t>
  </si>
  <si>
    <t>Jahre</t>
  </si>
  <si>
    <t>4. Angaben über das Bauvorhaben</t>
  </si>
  <si>
    <t>Anzahl</t>
  </si>
  <si>
    <t>Der Wohnraum wird geschaffen durch</t>
  </si>
  <si>
    <t>Die Baugenehmigung (Art. 55 BayBO) bzw. baurechtliche Zulässigkeit des Bauvorhabens (Art. 58 BayBO)</t>
  </si>
  <si>
    <t>Datum/Aktenzeichen</t>
  </si>
  <si>
    <t>Baubeginn voraussichtlich am</t>
  </si>
  <si>
    <t>Name, Firmenbezeichnung</t>
  </si>
  <si>
    <t>Der Kaufvertrag / Erbbaurechtsvertrag wird</t>
  </si>
  <si>
    <t>Grundbuch</t>
  </si>
  <si>
    <t>Erbbaugrundbuch</t>
  </si>
  <si>
    <t>(Regierungen, Landeshauptstadt München, Städte Augsburg und Nürnberg)</t>
  </si>
  <si>
    <t>5. Beschreibung des Gebäudes</t>
  </si>
  <si>
    <t>5.1</t>
  </si>
  <si>
    <t>m²</t>
  </si>
  <si>
    <t>geförderte Wohnungen mit einer Gesamtwohnfläche von</t>
  </si>
  <si>
    <t>5.1.2</t>
  </si>
  <si>
    <t>nicht geförderte Wohnungen mit insgesamt</t>
  </si>
  <si>
    <t>5.1.3</t>
  </si>
  <si>
    <t>Summe der Wohnflächen</t>
  </si>
  <si>
    <t>5.1.4</t>
  </si>
  <si>
    <t>Fläche der Gemeinschaftsräume</t>
  </si>
  <si>
    <t>5.1.5</t>
  </si>
  <si>
    <t>Fläche der Geschäftsräume</t>
  </si>
  <si>
    <t>Gesamtgrundfläche</t>
  </si>
  <si>
    <t>5.1.6</t>
  </si>
  <si>
    <t>5.1.7</t>
  </si>
  <si>
    <t>Anteil der Geschäftsräume an der Gesamtgrundfläche</t>
  </si>
  <si>
    <t>5.1.8</t>
  </si>
  <si>
    <t>Anzahl der Stellplätze</t>
  </si>
  <si>
    <t>5.1.1</t>
  </si>
  <si>
    <t>5.1.9</t>
  </si>
  <si>
    <t>6. Gesamtkosten</t>
  </si>
  <si>
    <t>6.0</t>
  </si>
  <si>
    <t>6.1</t>
  </si>
  <si>
    <t>Grundstück</t>
  </si>
  <si>
    <t>Wert der verwendeten Bauteile</t>
  </si>
  <si>
    <t>Gesamtkosten</t>
  </si>
  <si>
    <t>Herrrichten und Erschließen</t>
  </si>
  <si>
    <t>6.2</t>
  </si>
  <si>
    <t>6.3</t>
  </si>
  <si>
    <t>Bauwerk</t>
  </si>
  <si>
    <t>davon</t>
  </si>
  <si>
    <t>Wohn- und Nebengebäude</t>
  </si>
  <si>
    <t>Garagen</t>
  </si>
  <si>
    <t>Bauwerk - Baukonstruktion</t>
  </si>
  <si>
    <t>Bauwerk - Technische Anlagen</t>
  </si>
  <si>
    <t>6.4</t>
  </si>
  <si>
    <t>6.5</t>
  </si>
  <si>
    <t>6.6</t>
  </si>
  <si>
    <t>Austattung und Kunstwerke</t>
  </si>
  <si>
    <t>6.7</t>
  </si>
  <si>
    <t>Baunebenkosten</t>
  </si>
  <si>
    <t>7.1</t>
  </si>
  <si>
    <t>Fremdmittel</t>
  </si>
  <si>
    <t>Zins v.H.</t>
  </si>
  <si>
    <t>Jährliche Leistungen</t>
  </si>
  <si>
    <t>Erbbauzins</t>
  </si>
  <si>
    <t>Bargeld/Guthaben</t>
  </si>
  <si>
    <t>Selbsthilfe</t>
  </si>
  <si>
    <t>Summe der Eigenleistungen</t>
  </si>
  <si>
    <t>Gesamtfinanzierung</t>
  </si>
  <si>
    <t>8.1</t>
  </si>
  <si>
    <t>Jährliche Aufwendungen</t>
  </si>
  <si>
    <t>Kapitalkosten (Zinsen und Tilgung lt. Finanzierungsplan)</t>
  </si>
  <si>
    <t>Bewirtschaftungskosten (pauschal)</t>
  </si>
  <si>
    <t>Gesamtbetrag der Aufwendungen</t>
  </si>
  <si>
    <t>Jährliche Erträge</t>
  </si>
  <si>
    <t>Geförderter Wohnraum und dazu gehörende Garagen</t>
  </si>
  <si>
    <t>Mietwohnraum</t>
  </si>
  <si>
    <t>Miete/€/m²/mtl.</t>
  </si>
  <si>
    <t>Miete/€/mtl.</t>
  </si>
  <si>
    <t>Nicht geförderte Räume</t>
  </si>
  <si>
    <t>Zinsen             €</t>
  </si>
  <si>
    <t>Geschäftsräume</t>
  </si>
  <si>
    <t>Gesamtbetrag der Erträge</t>
  </si>
  <si>
    <t>Abgleich der Aufwands- und Ertragsberechnung</t>
  </si>
  <si>
    <t>Mehrertrag / Minderertrag</t>
  </si>
  <si>
    <t>Der Minderertrag wird getragen durch</t>
  </si>
  <si>
    <t>Steuerersparnis</t>
  </si>
  <si>
    <t>Einnahmen aus Privatvermögen</t>
  </si>
  <si>
    <t>sonstige Einnahmen aus</t>
  </si>
  <si>
    <t>Nennbetrag      €</t>
  </si>
  <si>
    <t>Eigenleistungen</t>
  </si>
  <si>
    <t xml:space="preserve"> Neubau</t>
  </si>
  <si>
    <t xml:space="preserve"> Gebäudeänderung</t>
  </si>
  <si>
    <t>€/m²/monatlich</t>
  </si>
  <si>
    <t>Einkommensstufe II</t>
  </si>
  <si>
    <t>Einkommensstufe I</t>
  </si>
  <si>
    <t>€/m²/mtl.</t>
  </si>
  <si>
    <t>Einkommensstufe III</t>
  </si>
  <si>
    <t>Darlehensbetrag          €</t>
  </si>
  <si>
    <t>Summen</t>
  </si>
  <si>
    <t>Wohnungen davon Neubau</t>
  </si>
  <si>
    <t>auf geförderten Wohnraum entfallen</t>
  </si>
  <si>
    <t>9.1</t>
  </si>
  <si>
    <t>Unterschrifte(en) Bevollmächtigter / Betreuer</t>
  </si>
  <si>
    <t>Unterschrift(en) Antragsteller / Darlehensnehmer</t>
  </si>
  <si>
    <t>Prüfungsvermerk der Bewilligungsstelle</t>
  </si>
  <si>
    <t>Bemerkungen:</t>
  </si>
  <si>
    <t>Geschäftszeichen</t>
  </si>
  <si>
    <t>Ich handle/ wir handeln ausschließlich auf eigene Rechnung.</t>
  </si>
  <si>
    <t>Wohnungen
Anzahl</t>
  </si>
  <si>
    <t>Nennbetrag
€</t>
  </si>
  <si>
    <r>
      <t xml:space="preserve">Tilgung </t>
    </r>
    <r>
      <rPr>
        <sz val="9"/>
        <rFont val="Arial"/>
        <family val="2"/>
      </rPr>
      <t>v.H.</t>
    </r>
  </si>
  <si>
    <t>Zinsen
€</t>
  </si>
  <si>
    <t>Tilgung 
€</t>
  </si>
  <si>
    <t>Tilgung
€</t>
  </si>
  <si>
    <r>
      <t xml:space="preserve">Art und Geldgeber
</t>
    </r>
    <r>
      <rPr>
        <sz val="7.5"/>
        <rFont val="Arial"/>
        <family val="2"/>
      </rPr>
      <t>Altbelastungen rot unterstreichen</t>
    </r>
  </si>
  <si>
    <t>Wohnfläche
m²</t>
  </si>
  <si>
    <t>Summe der Fremdmittel</t>
  </si>
  <si>
    <t>Gebäuderestwert
(./. Altbelastungen)</t>
  </si>
  <si>
    <t>5.1.10</t>
  </si>
  <si>
    <t>Neuzuschaffende Wohnungen</t>
  </si>
  <si>
    <t>Die Kosten der Kostengruppen "Bauwerk - Baukonstruktion" und 
"Bauwerk - technische Anlagen" betragen je m² Wohnfläche:</t>
  </si>
  <si>
    <t>Zumutbare Miete für Mieter der</t>
  </si>
  <si>
    <t>bei großen oder für Rollstuhlfahrer geeigneten Wohnungen</t>
  </si>
  <si>
    <t>Telefon</t>
  </si>
  <si>
    <t>Name, Anschrift</t>
  </si>
  <si>
    <t>aus Eigenmitteln
bezahltes Grundstück</t>
  </si>
  <si>
    <t>Datum (TT.MM.JJJJ)</t>
  </si>
  <si>
    <t>Die zumutbare Miete zwischen den Einkommensstufen erhöht sich um jeweils</t>
  </si>
  <si>
    <t>Tragen Sie in der nachfolgenden Tabelle die auf den jeweiligen Mieterkreis entfallende Anzahl der Wohnungen und die dazu gehörenden Wohnflächen ein</t>
  </si>
  <si>
    <t>ein Gesamtzuschuss von</t>
  </si>
  <si>
    <t>Wohnungen davon Gebäudeänderung/ -erweiterung</t>
  </si>
  <si>
    <r>
      <t xml:space="preserve">Tragen Sie bitte hier die </t>
    </r>
    <r>
      <rPr>
        <b/>
        <sz val="11"/>
        <color indexed="10"/>
        <rFont val="Arial"/>
        <family val="2"/>
      </rPr>
      <t>zumutbare Miete</t>
    </r>
    <r>
      <rPr>
        <b/>
        <sz val="11"/>
        <rFont val="Arial"/>
        <family val="2"/>
      </rPr>
      <t xml:space="preserve"> für die Einkommenstufe I ein</t>
    </r>
  </si>
  <si>
    <t>Zuschussbetrag          €</t>
  </si>
  <si>
    <t xml:space="preserve">7. </t>
  </si>
  <si>
    <t>7.3</t>
  </si>
  <si>
    <t>m² Wohnfläche x 20 €</t>
  </si>
  <si>
    <t>11.2</t>
  </si>
  <si>
    <t>7.4</t>
  </si>
  <si>
    <t>über die wesentlichen</t>
  </si>
  <si>
    <t xml:space="preserve">Außenanlagen </t>
  </si>
  <si>
    <t>Der Antragsteller/in wurde in einem persönlichen Gespräch am</t>
  </si>
  <si>
    <t>1. Angaben über Bauherr/in, Betreuer/in und Notar/in</t>
  </si>
  <si>
    <t>Bauherr/in</t>
  </si>
  <si>
    <t>Notar/in</t>
  </si>
  <si>
    <t>Garagen und Carports</t>
  </si>
  <si>
    <t>Stellplätze</t>
  </si>
  <si>
    <r>
      <t>Gemeinschaftsräume</t>
    </r>
    <r>
      <rPr>
        <vertAlign val="superscript"/>
        <sz val="10"/>
        <rFont val="Arial"/>
        <family val="2"/>
      </rPr>
      <t>1</t>
    </r>
  </si>
  <si>
    <r>
      <rPr>
        <vertAlign val="superscript"/>
        <sz val="8"/>
        <rFont val="Arial"/>
        <family val="2"/>
      </rPr>
      <t>1</t>
    </r>
    <r>
      <rPr>
        <sz val="8"/>
        <rFont val="Arial"/>
        <family val="2"/>
      </rPr>
      <t xml:space="preserve"> auch nicht geförderte Gemeinschaftsräume</t>
    </r>
  </si>
  <si>
    <t xml:space="preserve">Mietwohnraum </t>
  </si>
  <si>
    <t>Regierung von Niederbayern   Regierungsplatz 540             84028 Landshut</t>
  </si>
  <si>
    <t>Regierung der Oberpfalz       Emmeramsplatz 8                     93047 Regensburg</t>
  </si>
  <si>
    <t>Regierung von Oberfranken                Ludwigstraße 20                 95444 Bayreuth</t>
  </si>
  <si>
    <t>Regierung von Schwaben               Fronhof 10                                       86152 Augsburg</t>
  </si>
  <si>
    <t>Regierung von Unterfranken                 Peterplatz 9                           97070 Würzburg</t>
  </si>
  <si>
    <t>Regierung von Mittelfranken               Promenade 27                                91522 Ansbach</t>
  </si>
  <si>
    <t>Stadt München                            Referat für Stadtplanung und Bauordnung                          Blumenstraße 31                       80331 München</t>
  </si>
  <si>
    <t xml:space="preserve">Mit dem Vorhaben wurde noch nicht begonnen.  </t>
  </si>
  <si>
    <t>Als Vorhabenbeginn gelten der Baubeginn (Aushub des Mutterbodens), der Kaufvertrag für eine Kaufeigentumsmaßnahme oder grundsätzlich der Abschluss eines der Bauausführung zuzurechnenden Lieferungs- oder Leistungsvertrags.</t>
  </si>
  <si>
    <t>Stadt Augsburg     Wohnbauförderung und Wohnen                                                     Mittlerer Lech 5                                                   86150 Augsburg</t>
  </si>
  <si>
    <t>Regierung von Oberbayern         Maximilianstraße 39              80538 München</t>
  </si>
  <si>
    <t>8. Finanzierungsplan</t>
  </si>
  <si>
    <t xml:space="preserve">8.2 </t>
  </si>
  <si>
    <t>9. Aufwands- und Ertragsberechnung</t>
  </si>
  <si>
    <t>9.1.1</t>
  </si>
  <si>
    <t>9.1.2</t>
  </si>
  <si>
    <t>9.2</t>
  </si>
  <si>
    <t>9.2.1</t>
  </si>
  <si>
    <t>9.2.1.1</t>
  </si>
  <si>
    <t>9.2.1.2</t>
  </si>
  <si>
    <t>9.2.1.3</t>
  </si>
  <si>
    <t>9.2.1.4</t>
  </si>
  <si>
    <t>9.2.2</t>
  </si>
  <si>
    <t>9.2.2.1</t>
  </si>
  <si>
    <t>9.2.2.2</t>
  </si>
  <si>
    <t>9.2.2.3</t>
  </si>
  <si>
    <t>9.2.2.4</t>
  </si>
  <si>
    <t>9.3</t>
  </si>
  <si>
    <t>9.3.1</t>
  </si>
  <si>
    <t>9.3.2</t>
  </si>
  <si>
    <t>9.3.3</t>
  </si>
  <si>
    <t>11.1</t>
  </si>
  <si>
    <t>Gesamtbetrag der Aufwendungen (Summe aus Nr. 9.1)</t>
  </si>
  <si>
    <t>Gesamtbetrag der Erträge (Summe aus Nr. 9.2)</t>
  </si>
  <si>
    <t>Gesamtzuschuss</t>
  </si>
  <si>
    <t>Zuschuss Barrierefreies Bauen - Grundrisse</t>
  </si>
  <si>
    <t>Zuschuss Barrierefreies Bauen - Aufzug</t>
  </si>
  <si>
    <t>ein staatliches Darlehen von</t>
  </si>
  <si>
    <t>Wohnfläche davon barrierefrei</t>
  </si>
  <si>
    <t>Zuschüsse</t>
  </si>
  <si>
    <r>
      <t xml:space="preserve">Tragen Sie bitte hier die </t>
    </r>
    <r>
      <rPr>
        <b/>
        <sz val="11"/>
        <color indexed="10"/>
        <rFont val="Arial"/>
        <family val="2"/>
      </rPr>
      <t>Wohnfläche</t>
    </r>
    <r>
      <rPr>
        <b/>
        <sz val="11"/>
        <rFont val="Arial"/>
        <family val="2"/>
      </rPr>
      <t xml:space="preserve"> für die geförderten Wohnungen ein</t>
    </r>
  </si>
  <si>
    <t>Barrierefrei erreichbare Geschosse (ohne EG)</t>
  </si>
  <si>
    <t>5.1.11</t>
  </si>
  <si>
    <t>Förderfähige Gesamtfläche</t>
  </si>
  <si>
    <t>Förder-, Darlehens-, Zuschuss- und Sicherheitsbedingungen informiert.</t>
  </si>
  <si>
    <t>*Zuschüsse werden auf volle Hundert Euro abgerundet</t>
  </si>
  <si>
    <t>Basiszuschuss</t>
  </si>
  <si>
    <t>Ersterwerb</t>
  </si>
  <si>
    <t>Anzahl Wohneinheiten</t>
  </si>
  <si>
    <t>Die Angaben in dieser Bewerbung wurden nach bestem Wissen und Gewissen abgegeben. Sie gelten auch gegenüber der Bayerischen Landesbodenkreditanstalt.</t>
  </si>
  <si>
    <t>Die Bewerbung wurde geprüft.</t>
  </si>
  <si>
    <t>Fläche der Gemeinschaftsräume barrierefrei</t>
  </si>
  <si>
    <t xml:space="preserve">           </t>
  </si>
  <si>
    <t xml:space="preserve">Bewerbung    </t>
  </si>
  <si>
    <t xml:space="preserve">Die Bewerbung wird befürwortet. </t>
  </si>
  <si>
    <t>Jahresbauprogramm 2027 - Standardprogramm</t>
  </si>
  <si>
    <t xml:space="preserve">Jahresbauprogramm 2027 - Standardprogramm </t>
  </si>
  <si>
    <t xml:space="preserve">An  </t>
  </si>
  <si>
    <t xml:space="preserve">Steuer-Id-Nr. / Umsatzsteuer-Id-Nr. </t>
  </si>
  <si>
    <t xml:space="preserve">Betreuer/in  </t>
  </si>
  <si>
    <t>Durchschnittliche Größe der Wohnungen</t>
  </si>
  <si>
    <t>7.2</t>
  </si>
  <si>
    <t xml:space="preserve">20.000 € / Geschoss </t>
  </si>
  <si>
    <t>max. 600 € / m² Wohnfläche</t>
  </si>
  <si>
    <t>max. 100 € / m² Wohnfläche</t>
  </si>
  <si>
    <r>
      <rPr>
        <vertAlign val="superscript"/>
        <sz val="8"/>
        <rFont val="Arial"/>
        <family val="2"/>
      </rPr>
      <t>³)</t>
    </r>
    <r>
      <rPr>
        <sz val="8"/>
        <rFont val="Arial"/>
        <family val="2"/>
      </rPr>
      <t xml:space="preserve">  Zur Aktivierung der Rechenfunktion ist unter Nr. 5.1.1 auf Seite 2 der Bewerbung die Summe der Wohnflächen für diese Wohnungen anzugeben </t>
    </r>
  </si>
  <si>
    <t>11. Erklärungen</t>
  </si>
  <si>
    <t>11.3</t>
  </si>
  <si>
    <t>11.4</t>
  </si>
  <si>
    <t>11.5</t>
  </si>
  <si>
    <t xml:space="preserve">Ich habe / Wir haben verstanden, dass eine Bewerbung für das Jahresbauprogramm keine Förderzusage oder Zustimmung zum vorzeitigen Maßnahmenbeginn bedeutet. </t>
  </si>
  <si>
    <t xml:space="preserve">staatliches Darlehen </t>
  </si>
  <si>
    <t xml:space="preserve">Ermittlung des staatlichen Darlehens </t>
  </si>
  <si>
    <t>Eigenkapitalquote (mind 15%):</t>
  </si>
  <si>
    <t>Stand: Juli 2026</t>
  </si>
  <si>
    <r>
      <t xml:space="preserve">Ich habe / Wir haben verstanden, dass die zur </t>
    </r>
    <r>
      <rPr>
        <b/>
        <sz val="10"/>
        <rFont val="Arial"/>
        <family val="2"/>
      </rPr>
      <t>Bewerbung für das Jahresbauprogramm 2027</t>
    </r>
    <r>
      <rPr>
        <sz val="10"/>
        <rFont val="Arial"/>
        <family val="2"/>
      </rPr>
      <t xml:space="preserve"> genannten Konditionen vorbehaltlich des Inkrafttretens der Richtlinie zur Förderung des Wohnungsbaus in Bayern gelten. </t>
    </r>
  </si>
  <si>
    <r>
      <t xml:space="preserve">Vorbemerkung: </t>
    </r>
    <r>
      <rPr>
        <sz val="10"/>
        <rFont val="Arial"/>
        <family val="2"/>
      </rPr>
      <t xml:space="preserve">Die zur </t>
    </r>
    <r>
      <rPr>
        <b/>
        <sz val="10"/>
        <rFont val="Arial"/>
        <family val="2"/>
      </rPr>
      <t>Bewerbung für das Jahresbauprogramm 2027</t>
    </r>
    <r>
      <rPr>
        <sz val="10"/>
        <rFont val="Arial"/>
        <family val="2"/>
      </rPr>
      <t xml:space="preserve"> genannten Konditionen gelten vorbehaltlich des Inkrafttretens der Richtlinie zur Förderung des Wohnungsbaus in Bayern.</t>
    </r>
  </si>
  <si>
    <t>Zuschussbetrag €</t>
  </si>
  <si>
    <t xml:space="preserve">Zutreffendes bitte ankreuzen               oder Feld ausfüllen     </t>
  </si>
  <si>
    <t>Formblatt SP</t>
  </si>
  <si>
    <t xml:space="preserve">Gesamtkosten siehe Nr. 6 </t>
  </si>
  <si>
    <t>10. Datenschutzinformationen gemäß Art. 13 und 14  DSGVO</t>
  </si>
  <si>
    <t>10.1</t>
  </si>
  <si>
    <t>Kontakt der verantwortlichen Behörde:</t>
  </si>
  <si>
    <t>zutreffende Stelle bitte auswählen</t>
  </si>
  <si>
    <t>10.2</t>
  </si>
  <si>
    <t>Kontaktdaten der/ des behördlichen Datenschutzbeauftragten:</t>
  </si>
  <si>
    <t>10.3</t>
  </si>
  <si>
    <t>Betroffenenrechte</t>
  </si>
  <si>
    <t>Nach der Datenschutz-Grundverordnung (DSGVO) stehen Ihnen folgende Rechte zu:</t>
  </si>
  <si>
    <t>•</t>
  </si>
  <si>
    <r>
      <t xml:space="preserve">Sie können </t>
    </r>
    <r>
      <rPr>
        <b/>
        <sz val="10"/>
        <color rgb="FF000000"/>
        <rFont val="Arial"/>
        <family val="2"/>
      </rPr>
      <t>Auskunft</t>
    </r>
    <r>
      <rPr>
        <sz val="10"/>
        <color rgb="FF000000"/>
        <rFont val="Arial"/>
        <family val="2"/>
      </rPr>
      <t xml:space="preserve"> verlangen, ob und ggf. welche personenbezogenen Daten wir von Ihnen verarbeiten und erhalten weitere mit der Verarbeitung zusammenhängende Informationen (Art.15 DSGVO). Bitte beachten Sie, dass dieses Auskunftsrecht in bestimmten Fällen eingeschränkt oder ausgeschlossen sein kann</t>
    </r>
  </si>
  <si>
    <t xml:space="preserve">	Sollten unrichtige personenbezogene Daten verarbeitet werden, steht Ihnen ein Recht auf Berichtigung zu (Art. 16 DSGVO).</t>
  </si>
  <si>
    <r>
      <rPr>
        <sz val="10"/>
        <color rgb="FF000000"/>
        <rFont val="Arial"/>
        <family val="2"/>
      </rPr>
      <t xml:space="preserve">Liegen die gesetzlichen Voraussetzungen vor, so können Sie die </t>
    </r>
    <r>
      <rPr>
        <b/>
        <sz val="10"/>
        <color rgb="FF000000"/>
        <rFont val="Arial"/>
        <family val="2"/>
      </rPr>
      <t>Löschung</t>
    </r>
    <r>
      <rPr>
        <sz val="10"/>
        <color rgb="FF000000"/>
        <rFont val="Arial"/>
        <family val="2"/>
      </rPr>
      <t xml:space="preserve"> Ihrer personenbezogenen Daten oder die </t>
    </r>
    <r>
      <rPr>
        <b/>
        <sz val="10"/>
        <color rgb="FF000000"/>
        <rFont val="Arial"/>
        <family val="2"/>
      </rPr>
      <t>Einschränkung ihrer Verarbeitung</t>
    </r>
    <r>
      <rPr>
        <sz val="10"/>
        <color rgb="FF000000"/>
        <rFont val="Arial"/>
        <family val="2"/>
      </rPr>
      <t xml:space="preserve"> verlangen (Art. 17 und 18 DSGVO). </t>
    </r>
    <r>
      <rPr>
        <sz val="10"/>
        <rFont val="Arial"/>
        <family val="2"/>
      </rPr>
      <t>Das Recht auf Löschung nach Art. 17 Abs. 1 und 2 DSGVO besteht jedoch unter anderem dann nicht, wenn die Verarbeitung personenbezogener Daten erforderlich ist zur Wahrnehmung einer Aufgabe, die im öffentlichen Interesse liegt oder in Ausübung öffentlicher Gewalt erfolgt (Art. 17 Abs. 3 Buchst. b DSGVO).</t>
    </r>
  </si>
  <si>
    <r>
      <rPr>
        <sz val="7"/>
        <color rgb="FF000000"/>
        <rFont val="Times New Roman"/>
        <family val="1"/>
      </rPr>
      <t xml:space="preserve"> </t>
    </r>
    <r>
      <rPr>
        <sz val="10"/>
        <color rgb="FF000000"/>
        <rFont val="Arial"/>
        <family val="2"/>
      </rPr>
      <t xml:space="preserve">Erfolgt die Verarbeitung zur Wahrnehmung einer öffentlichen Aufgabe (Art. 6 Abs. 1 Unterabsatz 1 Buchstabe e DSGVO), haben Sie das Recht, jederzeit gegen die Verarbeitung Ihrer Daten </t>
    </r>
    <r>
      <rPr>
        <b/>
        <sz val="10"/>
        <color rgb="FF000000"/>
        <rFont val="Arial"/>
        <family val="2"/>
      </rPr>
      <t>Widerspruch</t>
    </r>
    <r>
      <rPr>
        <sz val="10"/>
        <color rgb="FF000000"/>
        <rFont val="Arial"/>
        <family val="2"/>
      </rPr>
      <t xml:space="preserve"> einzulegen, wenn Sie hierfür Gründe haben, die sich aus Ihrer besonderen Situation ergeben (Art. 21 Abs. 1 Satz 1 DSGVO).</t>
    </r>
  </si>
  <si>
    <t>Sollten Sie von Ihrem Rechten Gebrauch machen, prüfen wir, ob die gesetzlichen Voraussetzungen hierfür erfüllt sind.
Weitere Einschränkungen, Modifikationen und gegebenenfalls Ausschlüsse der vorgenannten Rechte können sich aus der Datenschutz-Grundverordnung oder nationalen Rechtsvorschriften ergeben.</t>
  </si>
  <si>
    <t>10.4</t>
  </si>
  <si>
    <t>Beschwerderechte bei der Aufsichtsbehörde</t>
  </si>
  <si>
    <t>Ihnen steht weiterhin ein Beschwerderecht beim Bayerischen Landesbeauftragten für den Datenschutz zu. Diesen können Sie unter folgenden Kontaktdaten erreichen:
Postanschrift: Postfach 22 12 19, 80502 München
Hausanschrift: Wagmüllerstr. 18, 80538 München
Telefon: +49 89 212672-0
Telefax: +49 89 212672-50
Kontaktformular: https://www.datenschutz-bayern.de/service/complaint.html</t>
  </si>
  <si>
    <t>10.5</t>
  </si>
  <si>
    <r>
      <rPr>
        <sz val="10"/>
        <rFont val="Arial"/>
        <family val="2"/>
      </rPr>
      <t>Zwecke</t>
    </r>
    <r>
      <rPr>
        <sz val="10"/>
        <color rgb="FF000000"/>
        <rFont val="Arial"/>
        <family val="2"/>
      </rPr>
      <t xml:space="preserve"> der Datenverarbeitung: Die Datenverarbeitung dient der Prüfung der Berwerbung zum Jahresbauprogramm 2027</t>
    </r>
  </si>
  <si>
    <t>10.6</t>
  </si>
  <si>
    <t>Rechtsgrundlagen der Datenverarbeitung: Art. 6 Abs. 1 lit. e DSGVO iVm Art. 4 Abs. 1, 5 BayDSG</t>
  </si>
  <si>
    <t>10.7</t>
  </si>
  <si>
    <t xml:space="preserve">Empfänger der personenbezogenen Daten: </t>
  </si>
  <si>
    <t>Bayerisches Staatsministerium für Wohnen, Bau und Verkehr; Bayerische Landesbodenkreditanstalt</t>
  </si>
  <si>
    <t>10.8</t>
  </si>
  <si>
    <t>Dauer der Speicherung personenbezogener Daten:</t>
  </si>
  <si>
    <t>Die von der Bewilligungsstelle erhobenen Daten werden gelöscht, wenn sie zur Aufgabenerfüllung nicht mehr benötigt werden oder spätestens mit Ablauf der gesetzlichen Aufbewahrungsfristen</t>
  </si>
  <si>
    <t xml:space="preserve">10.9 </t>
  </si>
  <si>
    <t>Keine Pflicht zur Bereitstellung der Daten</t>
  </si>
  <si>
    <t xml:space="preserve">Die Angabe Ihrer personenbezogenen Daten erfolgt freiwillig. Sofern Sie diese Daten nicht bereitstellen, kann dies allerdings zur Folge haben, dass eine Prüfung Ihrer Bewerbung und eine Aufnahme in das Jahresbauprogramm nicht möglich sind. </t>
  </si>
  <si>
    <t>Regierung von Oberbayern
Maximilianstraße 39
80538 München
089 2176 0
poststelle@reg-ob.bayern.de</t>
  </si>
  <si>
    <t>Regierung von Niederbayern
Regierungsplatz 540
84028 Landshut
0871 808 01
poststelle@reg-nb.bayern.de</t>
  </si>
  <si>
    <t>Regierung der Oberpfalz
Emmeramsplatz 8
93047 Regensburg
0941 5680 0
poststelle@reg-opf.bayern.de</t>
  </si>
  <si>
    <t>Regierung von Oberfranken
Ludwigstraße 20
95444 Bayreuth
0921 604 0
poststelle@reg-ofr.bayern.de</t>
  </si>
  <si>
    <t>Regierung von Mittelfranken
Promenade 27
91522 Ansbach
0981/53 - 0
poststelle@reg-mfr.bayern.de</t>
  </si>
  <si>
    <t>Regierung von Unterfranken
Peterplatz 9
97070 Würzburg
0931 380 00
poststelle@reg-ufr.bayern.de</t>
  </si>
  <si>
    <t xml:space="preserve">Regierung von Schwaben
Fronhof 10
86152 Augsburg 
0821 327 01
poststelle@reg-schw.bayern.de </t>
  </si>
  <si>
    <t>Stadt München
Referat für Stadtplanung und Bauordnung, HA III/13
Blumenstraße 31
80331 München
089 233 28436
plan.ha3.13@muenchen.de</t>
  </si>
  <si>
    <t>Stadt Nürnberg
Fuenferplatz 2
90402 Nürnberg
0911 231 0
poststelle@stadt.nuernberg.de</t>
  </si>
  <si>
    <t>Stadt Augsburg
Amt für Wohnbauförderung und Wohnen
Mittlerer Lech 5
86150 Augsburg
0821 324 4313
afwuw@augsburg.de</t>
  </si>
  <si>
    <t>Regierung von Oberbayern
Maximilianstraße 39
80538 München
Roland Weingut
089 2176 2910
Datenschutzbeauftragte@reg-ob.bayern.de</t>
  </si>
  <si>
    <t xml:space="preserve">Regierung von Niederbayern
Regierungsplatz 540
84028 Landshut
Ulrich Stemmler
0871 808 2300
datenschutz@reg-nb.bayern.de </t>
  </si>
  <si>
    <t>Regierung der Oberpfalz
Emmeramsplatz 8
93047 Regensburg
Dr. Manuela Ascher
0941 5680 1184
datenschutz@reg-opf.bayern.de</t>
  </si>
  <si>
    <t>Regierung von Oberfranken
Ludwigstraße 20
95444 Bayreuth
Dr. Alexander Schmidt
0921 604 1497
datenschutzbeauftragter@reg-ofr.bayern.de</t>
  </si>
  <si>
    <t>Regierung von Mittelfranken
Promenade 27
91522 Ansbach
Benedict Lucius
0981 53 0
Datenschutzbeauftragter@reg-mfr.bayern.de</t>
  </si>
  <si>
    <t>Regierung von Unterfranken
Peterplatz 9
97070 Würzburg
Frau Simone Preisendörfer
0931 380 1290                        Datenschutzbeauftragter@reg-ufr.bayern.de</t>
  </si>
  <si>
    <t xml:space="preserve">Regierung von Schwaben
Fronhof 10
86152 Augsburg
Behördlicher Datenschutzbeauftragter
0821 327 2008
Datenschutzbeauftragter@reg-schw.bayern.de </t>
  </si>
  <si>
    <t xml:space="preserve">Stadt München
Blumenstraße 31
80331 München
Dr. Silvo Schaller
089 233 23664
silvo.schaller@muenchen.de </t>
  </si>
  <si>
    <t>Stadt Nürnberg
Theresienstraße 9
90402 Nürnberg
Thomas Birk
0911 2 31 51 15
datenschutzbeauftragter@stadt.nuernberg.de</t>
  </si>
  <si>
    <t>Stadt Augsburg
Datenschutz Stadt Augsburg
Rathausplatz 1
86150 Augsburg
0821 324 2666
datenschutz@augsburg.de</t>
  </si>
  <si>
    <t>Eigenkapitalverzinsung:</t>
  </si>
  <si>
    <t>HINWEISE ZUR BERECHNUNGSFUNKTION  Formblatt SP</t>
  </si>
  <si>
    <r>
      <t xml:space="preserve">Tragen Sie bitte hier die </t>
    </r>
    <r>
      <rPr>
        <b/>
        <sz val="11"/>
        <color indexed="10"/>
        <rFont val="Arial"/>
        <family val="2"/>
      </rPr>
      <t xml:space="preserve"> Erstvermietungsmiete</t>
    </r>
    <r>
      <rPr>
        <b/>
        <sz val="11"/>
        <rFont val="Arial"/>
        <family val="2"/>
      </rPr>
      <t xml:space="preserve"> ein</t>
    </r>
  </si>
  <si>
    <t>Anzahl der Garagen, Teifgaragenstellplätze  und Carports</t>
  </si>
  <si>
    <t>Stadt Nürnberg                                              Stab Wohnen                            Marienstraße 6                          90402 Nürnberg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</si>
</sst>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 #,##0.00\ &quot;€&quot;_-;\-* #,##0.00\ &quot;€&quot;_-;_-* &quot;-&quot;??\ &quot;€&quot;_-;_-@_-"/>
    <numFmt numFmtId="43" formatCode="_-* #,##0.00_-;\-* #,##0.00_-;_-* &quot;-&quot;??_-;_-@_-"/>
    <numFmt numFmtId="164" formatCode="_-* #,##0\ &quot;€&quot;_-;\-* #,##0\ &quot;€&quot;_-;_-* &quot;-&quot;??\ &quot;€&quot;_-;_-@_-"/>
    <numFmt numFmtId="165" formatCode="#,##0.00\ &quot;m²&quot;"/>
    <numFmt numFmtId="166" formatCode="#,##0_ ;[Red]\-#,##0\ "/>
    <numFmt numFmtId="167" formatCode="_-* #,##0_-;\-* #,##0_-;_-* &quot;-&quot;??_-;_-@_-"/>
    <numFmt numFmtId="168" formatCode="_-* #,##0\ _€_-;\-* #,##0\ _€_-;_-* &quot;-&quot;??\ _€_-;_-@_-"/>
  </numFmts>
  <fonts count="44" x14ac:knownFonts="1">
    <font>
      <sz val="10"/>
      <name val="Arial"/>
    </font>
    <font>
      <sz val="10"/>
      <name val="Arial"/>
      <family val="2"/>
    </font>
    <font>
      <b/>
      <sz val="10"/>
      <name val="Arial"/>
      <family val="2"/>
    </font>
    <font>
      <sz val="8"/>
      <name val="Arial"/>
      <family val="2"/>
    </font>
    <font>
      <sz val="10"/>
      <name val="Arial"/>
      <family val="2"/>
    </font>
    <font>
      <sz val="6"/>
      <name val="Arial"/>
      <family val="2"/>
    </font>
    <font>
      <b/>
      <sz val="9"/>
      <name val="Arial"/>
      <family val="2"/>
    </font>
    <font>
      <sz val="9"/>
      <name val="Arial"/>
      <family val="2"/>
    </font>
    <font>
      <b/>
      <sz val="11"/>
      <name val="Arial"/>
      <family val="2"/>
    </font>
    <font>
      <sz val="11"/>
      <name val="Arial"/>
      <family val="2"/>
    </font>
    <font>
      <b/>
      <sz val="12"/>
      <name val="Arial"/>
      <family val="2"/>
    </font>
    <font>
      <b/>
      <sz val="8"/>
      <name val="Arial"/>
      <family val="2"/>
    </font>
    <font>
      <b/>
      <sz val="9"/>
      <name val="Arial"/>
      <family val="2"/>
    </font>
    <font>
      <sz val="9"/>
      <name val="Arial"/>
      <family val="2"/>
    </font>
    <font>
      <b/>
      <sz val="10"/>
      <name val="Arial"/>
      <family val="2"/>
    </font>
    <font>
      <sz val="10"/>
      <name val="Arial"/>
      <family val="2"/>
    </font>
    <font>
      <sz val="12"/>
      <name val="Arial"/>
      <family val="2"/>
    </font>
    <font>
      <b/>
      <sz val="20"/>
      <color indexed="10"/>
      <name val="Arial"/>
      <family val="2"/>
    </font>
    <font>
      <sz val="12"/>
      <name val="Arial"/>
      <family val="2"/>
    </font>
    <font>
      <b/>
      <sz val="12"/>
      <name val="Arial"/>
      <family val="2"/>
    </font>
    <font>
      <sz val="12"/>
      <name val="Wingdings"/>
      <charset val="2"/>
    </font>
    <font>
      <b/>
      <sz val="22"/>
      <name val="Arial"/>
      <family val="2"/>
    </font>
    <font>
      <sz val="10"/>
      <color indexed="9"/>
      <name val="Arial"/>
      <family val="2"/>
    </font>
    <font>
      <sz val="8.6"/>
      <name val="Arial"/>
      <family val="2"/>
    </font>
    <font>
      <sz val="7.5"/>
      <name val="Arial"/>
      <family val="2"/>
    </font>
    <font>
      <i/>
      <sz val="11"/>
      <name val="Calibri"/>
      <family val="2"/>
    </font>
    <font>
      <sz val="14"/>
      <name val="Wingdings 2"/>
      <family val="1"/>
      <charset val="2"/>
    </font>
    <font>
      <b/>
      <sz val="16"/>
      <name val="Wingdings 2"/>
      <family val="1"/>
      <charset val="2"/>
    </font>
    <font>
      <sz val="10"/>
      <color theme="0"/>
      <name val="Arial"/>
      <family val="2"/>
    </font>
    <font>
      <sz val="8"/>
      <color rgb="FF000000"/>
      <name val="Tahoma"/>
      <family val="2"/>
    </font>
    <font>
      <b/>
      <sz val="11"/>
      <color indexed="10"/>
      <name val="Arial"/>
      <family val="2"/>
    </font>
    <font>
      <sz val="10"/>
      <name val="Arial"/>
      <family val="2"/>
    </font>
    <font>
      <vertAlign val="superscript"/>
      <sz val="10"/>
      <name val="Arial"/>
      <family val="2"/>
    </font>
    <font>
      <vertAlign val="superscript"/>
      <sz val="8"/>
      <name val="Arial"/>
      <family val="2"/>
    </font>
    <font>
      <sz val="16"/>
      <name val="Arial"/>
      <family val="2"/>
    </font>
    <font>
      <b/>
      <sz val="24"/>
      <name val="Arial"/>
      <family val="2"/>
    </font>
    <font>
      <b/>
      <sz val="20"/>
      <name val="Arial"/>
      <family val="2"/>
    </font>
    <font>
      <sz val="20"/>
      <name val="Arial"/>
      <family val="2"/>
    </font>
    <font>
      <b/>
      <sz val="18"/>
      <color indexed="10"/>
      <name val="Arial"/>
      <family val="2"/>
    </font>
    <font>
      <sz val="10"/>
      <color rgb="FF000000"/>
      <name val="Arial"/>
      <family val="2"/>
    </font>
    <font>
      <b/>
      <sz val="10"/>
      <color rgb="FF000000"/>
      <name val="Arial"/>
      <family val="2"/>
    </font>
    <font>
      <sz val="10"/>
      <color rgb="FF000000"/>
      <name val="Symbol"/>
      <family val="1"/>
      <charset val="2"/>
    </font>
    <font>
      <sz val="7"/>
      <color rgb="FF000000"/>
      <name val="Times New Roman"/>
      <family val="1"/>
    </font>
    <font>
      <sz val="10"/>
      <color theme="6" tint="-0.249977111117893"/>
      <name val="Arial"/>
      <family val="2"/>
    </font>
  </fonts>
  <fills count="5">
    <fill>
      <patternFill patternType="none"/>
    </fill>
    <fill>
      <patternFill patternType="gray125"/>
    </fill>
    <fill>
      <patternFill patternType="solid">
        <fgColor indexed="43"/>
        <bgColor indexed="64"/>
      </patternFill>
    </fill>
    <fill>
      <patternFill patternType="solid">
        <fgColor indexed="9"/>
        <bgColor indexed="64"/>
      </patternFill>
    </fill>
    <fill>
      <patternFill patternType="solid">
        <fgColor rgb="FFFFFF99"/>
        <bgColor indexed="64"/>
      </patternFill>
    </fill>
  </fills>
  <borders count="67">
    <border>
      <left/>
      <right/>
      <top/>
      <bottom/>
      <diagonal/>
    </border>
    <border>
      <left style="thin">
        <color indexed="64"/>
      </left>
      <right/>
      <top/>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diagonal/>
    </border>
    <border>
      <left/>
      <right style="medium">
        <color indexed="64"/>
      </right>
      <top/>
      <bottom/>
      <diagonal/>
    </border>
    <border>
      <left style="medium">
        <color indexed="64"/>
      </left>
      <right style="thin">
        <color indexed="64"/>
      </right>
      <top/>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bottom/>
      <diagonal/>
    </border>
    <border>
      <left/>
      <right style="medium">
        <color indexed="64"/>
      </right>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top/>
      <bottom style="medium">
        <color indexed="64"/>
      </bottom>
      <diagonal/>
    </border>
    <border>
      <left/>
      <right style="thin">
        <color indexed="64"/>
      </right>
      <top/>
      <bottom style="medium">
        <color indexed="64"/>
      </bottom>
      <diagonal/>
    </border>
    <border>
      <left/>
      <right/>
      <top style="thin">
        <color indexed="64"/>
      </top>
      <bottom style="medium">
        <color indexed="64"/>
      </bottom>
      <diagonal/>
    </border>
    <border>
      <left style="medium">
        <color indexed="64"/>
      </left>
      <right style="thin">
        <color indexed="64"/>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s>
  <cellStyleXfs count="5">
    <xf numFmtId="0" fontId="0" fillId="0" borderId="0"/>
    <xf numFmtId="9" fontId="1" fillId="0" borderId="0" applyFont="0" applyFill="0" applyBorder="0" applyAlignment="0" applyProtection="0"/>
    <xf numFmtId="44" fontId="1" fillId="0" borderId="0" applyFont="0" applyFill="0" applyBorder="0" applyAlignment="0" applyProtection="0"/>
    <xf numFmtId="43" fontId="31" fillId="0" borderId="0" applyFont="0" applyFill="0" applyBorder="0" applyAlignment="0" applyProtection="0"/>
    <xf numFmtId="0" fontId="1" fillId="0" borderId="0"/>
  </cellStyleXfs>
  <cellXfs count="830">
    <xf numFmtId="0" fontId="0" fillId="0" borderId="0" xfId="0"/>
    <xf numFmtId="2" fontId="1" fillId="0" borderId="22" xfId="1" applyNumberFormat="1" applyFont="1" applyFill="1" applyBorder="1" applyProtection="1">
      <protection locked="0"/>
    </xf>
    <xf numFmtId="2" fontId="1" fillId="0" borderId="12" xfId="0" applyNumberFormat="1" applyFont="1" applyBorder="1" applyProtection="1">
      <protection locked="0"/>
    </xf>
    <xf numFmtId="1" fontId="0" fillId="0" borderId="22" xfId="0" applyNumberFormat="1" applyBorder="1" applyAlignment="1" applyProtection="1">
      <alignment horizontal="center"/>
      <protection locked="0"/>
    </xf>
    <xf numFmtId="0" fontId="1" fillId="2" borderId="2" xfId="0" applyFont="1" applyFill="1" applyBorder="1" applyAlignment="1">
      <alignment horizontal="right"/>
    </xf>
    <xf numFmtId="0" fontId="1" fillId="2" borderId="0" xfId="0" applyFont="1" applyFill="1"/>
    <xf numFmtId="3" fontId="0" fillId="2" borderId="0" xfId="0" applyNumberFormat="1" applyFill="1"/>
    <xf numFmtId="0" fontId="1" fillId="0" borderId="22" xfId="0" applyFont="1" applyBorder="1" applyAlignment="1" applyProtection="1">
      <alignment horizontal="center"/>
      <protection locked="0"/>
    </xf>
    <xf numFmtId="3" fontId="1" fillId="0" borderId="13" xfId="0" applyNumberFormat="1" applyFont="1" applyBorder="1" applyAlignment="1" applyProtection="1">
      <alignment horizontal="center"/>
      <protection locked="0"/>
    </xf>
    <xf numFmtId="3" fontId="1" fillId="0" borderId="22" xfId="0" applyNumberFormat="1" applyFont="1" applyBorder="1" applyAlignment="1" applyProtection="1">
      <alignment horizontal="center"/>
      <protection locked="0"/>
    </xf>
    <xf numFmtId="3" fontId="1" fillId="0" borderId="12" xfId="0" applyNumberFormat="1" applyFont="1" applyBorder="1" applyAlignment="1" applyProtection="1">
      <alignment horizontal="center"/>
      <protection locked="0"/>
    </xf>
    <xf numFmtId="3" fontId="2" fillId="2" borderId="22" xfId="0" applyNumberFormat="1" applyFont="1" applyFill="1" applyBorder="1" applyAlignment="1">
      <alignment horizontal="center"/>
    </xf>
    <xf numFmtId="3" fontId="2" fillId="2" borderId="19" xfId="0" applyNumberFormat="1" applyFont="1" applyFill="1" applyBorder="1" applyAlignment="1">
      <alignment horizontal="center"/>
    </xf>
    <xf numFmtId="3" fontId="15" fillId="0" borderId="22" xfId="0" applyNumberFormat="1" applyFont="1" applyBorder="1" applyAlignment="1" applyProtection="1">
      <alignment horizontal="center"/>
      <protection locked="0"/>
    </xf>
    <xf numFmtId="3" fontId="15" fillId="0" borderId="14" xfId="0" applyNumberFormat="1" applyFont="1" applyBorder="1" applyAlignment="1" applyProtection="1">
      <alignment horizontal="center"/>
      <protection locked="0"/>
    </xf>
    <xf numFmtId="0" fontId="0" fillId="2" borderId="16" xfId="0" applyFill="1" applyBorder="1"/>
    <xf numFmtId="0" fontId="0" fillId="2" borderId="29" xfId="0" applyFill="1" applyBorder="1"/>
    <xf numFmtId="0" fontId="0" fillId="2" borderId="30" xfId="0" applyFill="1" applyBorder="1"/>
    <xf numFmtId="0" fontId="0" fillId="2" borderId="25" xfId="0" applyFill="1" applyBorder="1"/>
    <xf numFmtId="0" fontId="0" fillId="2" borderId="17" xfId="0" applyFill="1" applyBorder="1"/>
    <xf numFmtId="0" fontId="0" fillId="2" borderId="0" xfId="0" applyFill="1"/>
    <xf numFmtId="0" fontId="21" fillId="2" borderId="0" xfId="0" applyFont="1" applyFill="1"/>
    <xf numFmtId="0" fontId="8" fillId="2" borderId="0" xfId="0" applyFont="1" applyFill="1"/>
    <xf numFmtId="0" fontId="10" fillId="2" borderId="0" xfId="0" applyFont="1" applyFill="1"/>
    <xf numFmtId="0" fontId="0" fillId="2" borderId="0" xfId="0" applyFill="1" applyAlignment="1">
      <alignment horizontal="center"/>
    </xf>
    <xf numFmtId="0" fontId="16" fillId="2" borderId="0" xfId="0" applyFont="1" applyFill="1"/>
    <xf numFmtId="0" fontId="2" fillId="2" borderId="13" xfId="0" applyFont="1" applyFill="1" applyBorder="1" applyAlignment="1">
      <alignment horizontal="center"/>
    </xf>
    <xf numFmtId="0" fontId="0" fillId="2" borderId="6" xfId="0" applyFill="1" applyBorder="1"/>
    <xf numFmtId="4" fontId="18" fillId="2" borderId="1" xfId="0" applyNumberFormat="1" applyFont="1" applyFill="1" applyBorder="1" applyAlignment="1">
      <alignment horizontal="center"/>
    </xf>
    <xf numFmtId="3" fontId="19" fillId="2" borderId="9" xfId="0" applyNumberFormat="1" applyFont="1" applyFill="1" applyBorder="1" applyAlignment="1">
      <alignment horizontal="center"/>
    </xf>
    <xf numFmtId="0" fontId="0" fillId="2" borderId="2" xfId="0" applyFill="1" applyBorder="1" applyAlignment="1">
      <alignment horizontal="right" indent="1"/>
    </xf>
    <xf numFmtId="4" fontId="0" fillId="2" borderId="2" xfId="0" applyNumberFormat="1" applyFill="1" applyBorder="1"/>
    <xf numFmtId="3" fontId="0" fillId="2" borderId="5" xfId="0" applyNumberFormat="1" applyFill="1" applyBorder="1" applyAlignment="1">
      <alignment horizontal="right" indent="1"/>
    </xf>
    <xf numFmtId="4" fontId="18" fillId="2" borderId="13" xfId="0" applyNumberFormat="1" applyFont="1" applyFill="1" applyBorder="1" applyAlignment="1">
      <alignment horizontal="center"/>
    </xf>
    <xf numFmtId="3" fontId="19" fillId="2" borderId="22" xfId="0" applyNumberFormat="1" applyFont="1" applyFill="1" applyBorder="1" applyAlignment="1">
      <alignment horizontal="center"/>
    </xf>
    <xf numFmtId="0" fontId="0" fillId="2" borderId="0" xfId="0" applyFill="1" applyAlignment="1">
      <alignment horizontal="right" indent="1"/>
    </xf>
    <xf numFmtId="4" fontId="0" fillId="2" borderId="0" xfId="0" applyNumberFormat="1" applyFill="1"/>
    <xf numFmtId="3" fontId="0" fillId="2" borderId="0" xfId="0" applyNumberFormat="1" applyFill="1" applyAlignment="1">
      <alignment horizontal="right" indent="1"/>
    </xf>
    <xf numFmtId="4" fontId="18" fillId="2" borderId="8" xfId="0" applyNumberFormat="1" applyFont="1" applyFill="1" applyBorder="1" applyAlignment="1">
      <alignment horizontal="center"/>
    </xf>
    <xf numFmtId="3" fontId="19" fillId="2" borderId="7" xfId="0" applyNumberFormat="1" applyFont="1" applyFill="1" applyBorder="1" applyAlignment="1">
      <alignment horizontal="center"/>
    </xf>
    <xf numFmtId="0" fontId="0" fillId="2" borderId="6" xfId="0" applyFill="1" applyBorder="1" applyAlignment="1">
      <alignment horizontal="right" indent="1"/>
    </xf>
    <xf numFmtId="4" fontId="0" fillId="2" borderId="6" xfId="0" applyNumberFormat="1" applyFill="1" applyBorder="1"/>
    <xf numFmtId="3" fontId="0" fillId="2" borderId="6" xfId="0" applyNumberFormat="1" applyFill="1" applyBorder="1" applyAlignment="1">
      <alignment horizontal="right" indent="1"/>
    </xf>
    <xf numFmtId="0" fontId="0" fillId="2" borderId="2" xfId="0" applyFill="1" applyBorder="1"/>
    <xf numFmtId="3" fontId="19" fillId="2" borderId="12" xfId="0" applyNumberFormat="1" applyFont="1" applyFill="1" applyBorder="1" applyAlignment="1">
      <alignment horizontal="center"/>
    </xf>
    <xf numFmtId="3" fontId="10" fillId="2" borderId="12" xfId="0" applyNumberFormat="1" applyFont="1" applyFill="1" applyBorder="1" applyAlignment="1">
      <alignment horizontal="center"/>
    </xf>
    <xf numFmtId="0" fontId="3" fillId="2" borderId="0" xfId="0" applyFont="1" applyFill="1"/>
    <xf numFmtId="0" fontId="0" fillId="2" borderId="33" xfId="0" applyFill="1" applyBorder="1"/>
    <xf numFmtId="0" fontId="0" fillId="2" borderId="32" xfId="0" applyFill="1" applyBorder="1"/>
    <xf numFmtId="0" fontId="0" fillId="2" borderId="26" xfId="0" applyFill="1" applyBorder="1"/>
    <xf numFmtId="0" fontId="0" fillId="2" borderId="8" xfId="0" applyFill="1" applyBorder="1"/>
    <xf numFmtId="0" fontId="0" fillId="2" borderId="3" xfId="0" applyFill="1" applyBorder="1"/>
    <xf numFmtId="0" fontId="0" fillId="2" borderId="4" xfId="0" applyFill="1" applyBorder="1"/>
    <xf numFmtId="0" fontId="0" fillId="2" borderId="1" xfId="0" applyFill="1" applyBorder="1"/>
    <xf numFmtId="0" fontId="0" fillId="2" borderId="10" xfId="0" applyFill="1" applyBorder="1"/>
    <xf numFmtId="0" fontId="1" fillId="2" borderId="8" xfId="0" applyFont="1" applyFill="1" applyBorder="1" applyAlignment="1">
      <alignment horizontal="left" vertical="top" indent="1"/>
    </xf>
    <xf numFmtId="0" fontId="0" fillId="2" borderId="3" xfId="0" applyFill="1" applyBorder="1" applyAlignment="1">
      <alignment horizontal="left" indent="1"/>
    </xf>
    <xf numFmtId="0" fontId="0" fillId="2" borderId="4" xfId="0" applyFill="1" applyBorder="1" applyAlignment="1">
      <alignment horizontal="left" indent="1"/>
    </xf>
    <xf numFmtId="0" fontId="3" fillId="2" borderId="16" xfId="0" applyFont="1" applyFill="1" applyBorder="1" applyAlignment="1">
      <alignment horizontal="left" indent="1"/>
    </xf>
    <xf numFmtId="0" fontId="3" fillId="2" borderId="29" xfId="0" applyFont="1" applyFill="1" applyBorder="1" applyAlignment="1">
      <alignment horizontal="left" indent="1"/>
    </xf>
    <xf numFmtId="0" fontId="3" fillId="2" borderId="30" xfId="0" applyFont="1" applyFill="1" applyBorder="1" applyAlignment="1">
      <alignment horizontal="left" indent="1"/>
    </xf>
    <xf numFmtId="0" fontId="3" fillId="2" borderId="25" xfId="0" applyFont="1" applyFill="1" applyBorder="1" applyAlignment="1">
      <alignment horizontal="left" indent="1"/>
    </xf>
    <xf numFmtId="0" fontId="3" fillId="2" borderId="17" xfId="0" applyFont="1" applyFill="1" applyBorder="1" applyAlignment="1">
      <alignment horizontal="left" indent="1"/>
    </xf>
    <xf numFmtId="0" fontId="2" fillId="2" borderId="1" xfId="0" applyFont="1" applyFill="1" applyBorder="1"/>
    <xf numFmtId="0" fontId="8" fillId="2" borderId="0" xfId="0" applyFont="1" applyFill="1" applyAlignment="1">
      <alignment vertical="center"/>
    </xf>
    <xf numFmtId="0" fontId="2" fillId="2" borderId="6" xfId="0" applyFont="1" applyFill="1" applyBorder="1"/>
    <xf numFmtId="0" fontId="2" fillId="2" borderId="0" xfId="0" applyFont="1" applyFill="1"/>
    <xf numFmtId="0" fontId="0" fillId="2" borderId="7" xfId="0" applyFill="1" applyBorder="1"/>
    <xf numFmtId="0" fontId="7" fillId="2" borderId="8" xfId="0" applyFont="1" applyFill="1" applyBorder="1"/>
    <xf numFmtId="0" fontId="6" fillId="2" borderId="9" xfId="0" applyFont="1" applyFill="1" applyBorder="1"/>
    <xf numFmtId="0" fontId="0" fillId="2" borderId="9" xfId="0" applyFill="1" applyBorder="1"/>
    <xf numFmtId="0" fontId="7" fillId="2" borderId="3" xfId="0" applyFont="1" applyFill="1" applyBorder="1"/>
    <xf numFmtId="0" fontId="0" fillId="2" borderId="11" xfId="0" applyFill="1" applyBorder="1"/>
    <xf numFmtId="0" fontId="0" fillId="2" borderId="12" xfId="0" applyFill="1" applyBorder="1"/>
    <xf numFmtId="0" fontId="2" fillId="2" borderId="9" xfId="0" applyFont="1" applyFill="1" applyBorder="1"/>
    <xf numFmtId="0" fontId="0" fillId="2" borderId="14" xfId="0" applyFill="1" applyBorder="1"/>
    <xf numFmtId="0" fontId="0" fillId="2" borderId="5" xfId="0" applyFill="1" applyBorder="1"/>
    <xf numFmtId="0" fontId="0" fillId="0" borderId="0" xfId="0" applyAlignment="1">
      <alignment vertical="center"/>
    </xf>
    <xf numFmtId="0" fontId="9" fillId="2" borderId="0" xfId="0" applyFont="1" applyFill="1" applyAlignment="1">
      <alignment vertical="center"/>
    </xf>
    <xf numFmtId="0" fontId="0" fillId="2" borderId="0" xfId="0" applyFill="1" applyAlignment="1">
      <alignment vertical="center"/>
    </xf>
    <xf numFmtId="3" fontId="8" fillId="2" borderId="6" xfId="0" applyNumberFormat="1" applyFont="1" applyFill="1" applyBorder="1" applyAlignment="1">
      <alignment horizontal="center" vertical="center"/>
    </xf>
    <xf numFmtId="0" fontId="9" fillId="2" borderId="1" xfId="0" applyFont="1" applyFill="1" applyBorder="1" applyAlignment="1">
      <alignment vertical="center"/>
    </xf>
    <xf numFmtId="3" fontId="8" fillId="2" borderId="22" xfId="0" applyNumberFormat="1" applyFont="1" applyFill="1" applyBorder="1" applyAlignment="1">
      <alignment horizontal="center" vertical="center"/>
    </xf>
    <xf numFmtId="0" fontId="7" fillId="2" borderId="4" xfId="0" applyFont="1" applyFill="1" applyBorder="1"/>
    <xf numFmtId="0" fontId="7" fillId="2" borderId="1" xfId="0" applyFont="1" applyFill="1" applyBorder="1"/>
    <xf numFmtId="0" fontId="7" fillId="2" borderId="0" xfId="0" applyFont="1" applyFill="1"/>
    <xf numFmtId="0" fontId="1" fillId="2" borderId="1" xfId="0" applyFont="1" applyFill="1" applyBorder="1" applyAlignment="1">
      <alignment horizontal="right" vertical="center"/>
    </xf>
    <xf numFmtId="0" fontId="1" fillId="2" borderId="3" xfId="0" applyFont="1" applyFill="1" applyBorder="1"/>
    <xf numFmtId="0" fontId="1" fillId="2" borderId="4" xfId="0" applyFont="1" applyFill="1" applyBorder="1"/>
    <xf numFmtId="0" fontId="7" fillId="2" borderId="11" xfId="0" applyFont="1" applyFill="1" applyBorder="1" applyAlignment="1">
      <alignment horizontal="left"/>
    </xf>
    <xf numFmtId="0" fontId="3" fillId="2" borderId="1" xfId="0" applyFont="1" applyFill="1" applyBorder="1"/>
    <xf numFmtId="0" fontId="2" fillId="2" borderId="36" xfId="0" applyFont="1" applyFill="1" applyBorder="1" applyAlignment="1">
      <alignment horizontal="center"/>
    </xf>
    <xf numFmtId="0" fontId="3" fillId="2" borderId="2" xfId="0" applyFont="1" applyFill="1" applyBorder="1" applyAlignment="1">
      <alignment horizontal="left" wrapText="1"/>
    </xf>
    <xf numFmtId="4" fontId="1" fillId="2" borderId="13" xfId="0" applyNumberFormat="1" applyFont="1" applyFill="1" applyBorder="1" applyAlignment="1">
      <alignment horizontal="right" indent="1"/>
    </xf>
    <xf numFmtId="49" fontId="0" fillId="2" borderId="1" xfId="0" applyNumberFormat="1" applyFill="1" applyBorder="1"/>
    <xf numFmtId="4" fontId="1" fillId="2" borderId="8" xfId="0" applyNumberFormat="1" applyFont="1" applyFill="1" applyBorder="1" applyAlignment="1">
      <alignment horizontal="right" indent="1"/>
    </xf>
    <xf numFmtId="0" fontId="1" fillId="2" borderId="22" xfId="0" applyFont="1" applyFill="1" applyBorder="1" applyAlignment="1">
      <alignment horizontal="center" wrapText="1"/>
    </xf>
    <xf numFmtId="4" fontId="1" fillId="2" borderId="14" xfId="0" applyNumberFormat="1" applyFont="1" applyFill="1" applyBorder="1" applyAlignment="1">
      <alignment horizontal="center"/>
    </xf>
    <xf numFmtId="0" fontId="0" fillId="2" borderId="34" xfId="0" applyFill="1" applyBorder="1" applyAlignment="1">
      <alignment horizontal="center"/>
    </xf>
    <xf numFmtId="0" fontId="0" fillId="2" borderId="35" xfId="0" applyFill="1" applyBorder="1" applyAlignment="1">
      <alignment horizontal="center"/>
    </xf>
    <xf numFmtId="49" fontId="0" fillId="2" borderId="9" xfId="0" applyNumberFormat="1" applyFill="1" applyBorder="1"/>
    <xf numFmtId="0" fontId="0" fillId="2" borderId="44" xfId="0" applyFill="1" applyBorder="1" applyAlignment="1">
      <alignment horizontal="center"/>
    </xf>
    <xf numFmtId="0" fontId="0" fillId="2" borderId="15" xfId="0" applyFill="1" applyBorder="1" applyAlignment="1">
      <alignment horizontal="center"/>
    </xf>
    <xf numFmtId="0" fontId="11" fillId="2" borderId="6" xfId="0" applyFont="1" applyFill="1" applyBorder="1"/>
    <xf numFmtId="0" fontId="7" fillId="2" borderId="15" xfId="0" applyFont="1" applyFill="1" applyBorder="1" applyAlignment="1">
      <alignment horizontal="center"/>
    </xf>
    <xf numFmtId="0" fontId="7" fillId="2" borderId="5" xfId="0" applyFont="1" applyFill="1" applyBorder="1"/>
    <xf numFmtId="10" fontId="1" fillId="2" borderId="14" xfId="1" applyNumberFormat="1" applyFont="1" applyFill="1" applyBorder="1" applyAlignment="1" applyProtection="1">
      <alignment horizontal="center"/>
    </xf>
    <xf numFmtId="9" fontId="7" fillId="2" borderId="40" xfId="1" applyFont="1" applyFill="1" applyBorder="1" applyAlignment="1" applyProtection="1">
      <alignment horizontal="center"/>
    </xf>
    <xf numFmtId="0" fontId="1" fillId="2" borderId="2" xfId="0" applyFont="1" applyFill="1" applyBorder="1"/>
    <xf numFmtId="4" fontId="1" fillId="2" borderId="13" xfId="0" applyNumberFormat="1" applyFont="1" applyFill="1" applyBorder="1" applyAlignment="1">
      <alignment horizontal="center"/>
    </xf>
    <xf numFmtId="14" fontId="7" fillId="2" borderId="36" xfId="0" applyNumberFormat="1" applyFont="1" applyFill="1" applyBorder="1" applyAlignment="1">
      <alignment horizontal="center"/>
    </xf>
    <xf numFmtId="0" fontId="3" fillId="2" borderId="5" xfId="0" applyFont="1" applyFill="1" applyBorder="1"/>
    <xf numFmtId="0" fontId="7" fillId="2" borderId="40" xfId="0" applyFont="1" applyFill="1" applyBorder="1" applyAlignment="1">
      <alignment horizontal="center"/>
    </xf>
    <xf numFmtId="0" fontId="2" fillId="2" borderId="2" xfId="0" applyFont="1" applyFill="1" applyBorder="1"/>
    <xf numFmtId="0" fontId="2" fillId="2" borderId="8" xfId="0" applyFont="1" applyFill="1" applyBorder="1"/>
    <xf numFmtId="0" fontId="2" fillId="2" borderId="27" xfId="0" applyFont="1" applyFill="1" applyBorder="1"/>
    <xf numFmtId="0" fontId="2" fillId="2" borderId="14" xfId="0" applyFont="1" applyFill="1" applyBorder="1"/>
    <xf numFmtId="0" fontId="1" fillId="2" borderId="13" xfId="0" applyFont="1" applyFill="1" applyBorder="1"/>
    <xf numFmtId="0" fontId="1" fillId="2" borderId="5" xfId="0" applyFont="1" applyFill="1" applyBorder="1"/>
    <xf numFmtId="0" fontId="0" fillId="2" borderId="20" xfId="0" applyFill="1" applyBorder="1" applyAlignment="1">
      <alignment horizontal="center"/>
    </xf>
    <xf numFmtId="0" fontId="1" fillId="2" borderId="8" xfId="0" applyFont="1" applyFill="1" applyBorder="1"/>
    <xf numFmtId="3" fontId="1" fillId="2" borderId="2" xfId="0" applyNumberFormat="1" applyFont="1" applyFill="1" applyBorder="1" applyAlignment="1">
      <alignment horizontal="center"/>
    </xf>
    <xf numFmtId="0" fontId="7" fillId="2" borderId="20" xfId="0" applyFont="1" applyFill="1" applyBorder="1" applyAlignment="1">
      <alignment horizontal="center"/>
    </xf>
    <xf numFmtId="0" fontId="7" fillId="2" borderId="21" xfId="0" applyFont="1" applyFill="1" applyBorder="1" applyAlignment="1">
      <alignment horizontal="center"/>
    </xf>
    <xf numFmtId="49" fontId="1" fillId="2" borderId="13" xfId="0" applyNumberFormat="1" applyFont="1" applyFill="1" applyBorder="1"/>
    <xf numFmtId="3" fontId="1" fillId="2" borderId="12" xfId="0" applyNumberFormat="1" applyFont="1" applyFill="1" applyBorder="1" applyAlignment="1">
      <alignment horizontal="center"/>
    </xf>
    <xf numFmtId="3" fontId="1" fillId="2" borderId="6" xfId="0" applyNumberFormat="1" applyFont="1" applyFill="1" applyBorder="1" applyAlignment="1">
      <alignment horizontal="center"/>
    </xf>
    <xf numFmtId="0" fontId="7" fillId="2" borderId="14" xfId="0" applyFont="1" applyFill="1" applyBorder="1"/>
    <xf numFmtId="0" fontId="7" fillId="2" borderId="11" xfId="0" applyFont="1" applyFill="1" applyBorder="1"/>
    <xf numFmtId="0" fontId="7" fillId="2" borderId="28" xfId="0" applyFont="1" applyFill="1" applyBorder="1" applyAlignment="1">
      <alignment horizontal="center"/>
    </xf>
    <xf numFmtId="0" fontId="7" fillId="2" borderId="19" xfId="0" applyFont="1" applyFill="1" applyBorder="1" applyAlignment="1">
      <alignment horizontal="center"/>
    </xf>
    <xf numFmtId="3" fontId="2" fillId="2" borderId="13" xfId="0" applyNumberFormat="1" applyFont="1" applyFill="1" applyBorder="1" applyAlignment="1">
      <alignment horizontal="center" wrapText="1"/>
    </xf>
    <xf numFmtId="0" fontId="1" fillId="2" borderId="6" xfId="0" applyFont="1" applyFill="1" applyBorder="1"/>
    <xf numFmtId="3" fontId="1" fillId="0" borderId="2" xfId="0" applyNumberFormat="1" applyFont="1" applyBorder="1" applyAlignment="1" applyProtection="1">
      <alignment horizontal="center"/>
      <protection locked="0"/>
    </xf>
    <xf numFmtId="4" fontId="1" fillId="0" borderId="13" xfId="0" applyNumberFormat="1" applyFont="1" applyBorder="1" applyAlignment="1" applyProtection="1">
      <alignment horizontal="center"/>
      <protection locked="0"/>
    </xf>
    <xf numFmtId="0" fontId="9" fillId="2" borderId="0" xfId="0" applyFont="1" applyFill="1" applyAlignment="1">
      <alignment horizontal="left" wrapText="1"/>
    </xf>
    <xf numFmtId="49" fontId="9" fillId="2" borderId="22" xfId="0" applyNumberFormat="1" applyFont="1" applyFill="1" applyBorder="1"/>
    <xf numFmtId="49" fontId="9" fillId="2" borderId="9" xfId="0" applyNumberFormat="1" applyFont="1" applyFill="1" applyBorder="1" applyAlignment="1">
      <alignment vertical="top"/>
    </xf>
    <xf numFmtId="167" fontId="4" fillId="2" borderId="6" xfId="3" applyNumberFormat="1" applyFont="1" applyFill="1" applyBorder="1" applyAlignment="1" applyProtection="1">
      <alignment horizontal="center"/>
    </xf>
    <xf numFmtId="0" fontId="9" fillId="2" borderId="2" xfId="0" applyFont="1" applyFill="1" applyBorder="1" applyAlignment="1">
      <alignment horizontal="left" vertical="center" wrapText="1"/>
    </xf>
    <xf numFmtId="0" fontId="9" fillId="2" borderId="5" xfId="0" applyFont="1" applyFill="1" applyBorder="1" applyAlignment="1">
      <alignment horizontal="left" vertical="center" wrapText="1"/>
    </xf>
    <xf numFmtId="49" fontId="9" fillId="2" borderId="7" xfId="0" applyNumberFormat="1" applyFont="1" applyFill="1" applyBorder="1" applyAlignment="1">
      <alignment vertical="center"/>
    </xf>
    <xf numFmtId="0" fontId="4" fillId="2" borderId="0" xfId="0" applyFont="1" applyFill="1"/>
    <xf numFmtId="0" fontId="0" fillId="4" borderId="9" xfId="0" applyFill="1" applyBorder="1"/>
    <xf numFmtId="49" fontId="9" fillId="2" borderId="0" xfId="0" quotePrefix="1" applyNumberFormat="1" applyFont="1" applyFill="1"/>
    <xf numFmtId="0" fontId="7" fillId="2" borderId="6" xfId="0" applyFont="1" applyFill="1" applyBorder="1"/>
    <xf numFmtId="14" fontId="7" fillId="2" borderId="6" xfId="0" applyNumberFormat="1" applyFont="1" applyFill="1" applyBorder="1"/>
    <xf numFmtId="0" fontId="13" fillId="2" borderId="2" xfId="0" applyFont="1" applyFill="1" applyBorder="1"/>
    <xf numFmtId="0" fontId="0" fillId="2" borderId="2" xfId="0" applyFill="1" applyBorder="1" applyAlignment="1">
      <alignment horizontal="center"/>
    </xf>
    <xf numFmtId="49" fontId="1" fillId="2" borderId="7" xfId="0" applyNumberFormat="1" applyFont="1" applyFill="1" applyBorder="1"/>
    <xf numFmtId="49" fontId="1" fillId="2" borderId="9" xfId="0" applyNumberFormat="1" applyFont="1" applyFill="1" applyBorder="1"/>
    <xf numFmtId="0" fontId="9" fillId="2" borderId="0" xfId="0" quotePrefix="1" applyFont="1" applyFill="1" applyAlignment="1">
      <alignment horizontal="left" vertical="center"/>
    </xf>
    <xf numFmtId="0" fontId="3" fillId="2" borderId="0" xfId="0" applyFont="1" applyFill="1" applyAlignment="1">
      <alignment horizontal="center"/>
    </xf>
    <xf numFmtId="0" fontId="7" fillId="2" borderId="2" xfId="0" applyFont="1" applyFill="1" applyBorder="1"/>
    <xf numFmtId="3" fontId="0" fillId="2" borderId="2" xfId="0" applyNumberFormat="1" applyFill="1" applyBorder="1"/>
    <xf numFmtId="49" fontId="1" fillId="2" borderId="12" xfId="0" applyNumberFormat="1" applyFont="1" applyFill="1" applyBorder="1" applyAlignment="1">
      <alignment horizontal="center"/>
    </xf>
    <xf numFmtId="3" fontId="0" fillId="2" borderId="6" xfId="0" applyNumberFormat="1" applyFill="1" applyBorder="1"/>
    <xf numFmtId="3" fontId="0" fillId="2" borderId="3" xfId="0" applyNumberFormat="1" applyFill="1" applyBorder="1"/>
    <xf numFmtId="0" fontId="3" fillId="2" borderId="3" xfId="0" applyFont="1" applyFill="1" applyBorder="1"/>
    <xf numFmtId="0" fontId="8" fillId="2" borderId="25" xfId="0" applyFont="1" applyFill="1" applyBorder="1" applyAlignment="1">
      <alignment vertical="center"/>
    </xf>
    <xf numFmtId="0" fontId="8" fillId="2" borderId="6" xfId="0" applyFont="1" applyFill="1" applyBorder="1" applyAlignment="1">
      <alignment vertical="center"/>
    </xf>
    <xf numFmtId="0" fontId="10" fillId="2" borderId="6" xfId="0" applyFont="1" applyFill="1" applyBorder="1" applyAlignment="1">
      <alignment vertical="center"/>
    </xf>
    <xf numFmtId="0" fontId="2" fillId="2" borderId="6" xfId="0" applyFont="1" applyFill="1" applyBorder="1" applyAlignment="1">
      <alignment horizontal="center" vertical="center"/>
    </xf>
    <xf numFmtId="49" fontId="2" fillId="2" borderId="8" xfId="0" applyNumberFormat="1" applyFont="1" applyFill="1" applyBorder="1"/>
    <xf numFmtId="0" fontId="0" fillId="2" borderId="43" xfId="0" applyFill="1" applyBorder="1"/>
    <xf numFmtId="0" fontId="7" fillId="2" borderId="22" xfId="0" applyFont="1" applyFill="1" applyBorder="1" applyAlignment="1">
      <alignment horizontal="center" wrapText="1"/>
    </xf>
    <xf numFmtId="0" fontId="23" fillId="2" borderId="22" xfId="0" applyFont="1" applyFill="1" applyBorder="1" applyAlignment="1">
      <alignment horizontal="center" wrapText="1"/>
    </xf>
    <xf numFmtId="0" fontId="7" fillId="2" borderId="13" xfId="0" applyFont="1" applyFill="1" applyBorder="1" applyAlignment="1">
      <alignment horizontal="center" wrapText="1"/>
    </xf>
    <xf numFmtId="0" fontId="7" fillId="2" borderId="28" xfId="0" applyFont="1" applyFill="1" applyBorder="1" applyAlignment="1">
      <alignment horizontal="center" wrapText="1"/>
    </xf>
    <xf numFmtId="0" fontId="7" fillId="2" borderId="19" xfId="0" applyFont="1" applyFill="1" applyBorder="1" applyAlignment="1">
      <alignment horizontal="center" wrapText="1"/>
    </xf>
    <xf numFmtId="3" fontId="1" fillId="2" borderId="11" xfId="0" applyNumberFormat="1" applyFont="1" applyFill="1" applyBorder="1" applyAlignment="1">
      <alignment horizontal="center"/>
    </xf>
    <xf numFmtId="0" fontId="0" fillId="2" borderId="22" xfId="0" applyFill="1" applyBorder="1" applyAlignment="1">
      <alignment horizontal="center"/>
    </xf>
    <xf numFmtId="2" fontId="1" fillId="2" borderId="22" xfId="1" applyNumberFormat="1" applyFont="1" applyFill="1" applyBorder="1" applyProtection="1"/>
    <xf numFmtId="2" fontId="1" fillId="2" borderId="12" xfId="1" applyNumberFormat="1" applyFont="1" applyFill="1" applyBorder="1" applyProtection="1"/>
    <xf numFmtId="1" fontId="1" fillId="2" borderId="12" xfId="1" applyNumberFormat="1" applyFont="1" applyFill="1" applyBorder="1" applyProtection="1"/>
    <xf numFmtId="0" fontId="1" fillId="2" borderId="12" xfId="0" applyFont="1" applyFill="1" applyBorder="1" applyAlignment="1">
      <alignment horizontal="center"/>
    </xf>
    <xf numFmtId="0" fontId="1" fillId="2" borderId="12" xfId="0" applyFont="1" applyFill="1" applyBorder="1"/>
    <xf numFmtId="0" fontId="0" fillId="2" borderId="19" xfId="0" applyFill="1" applyBorder="1"/>
    <xf numFmtId="3" fontId="14" fillId="2" borderId="22" xfId="0" applyNumberFormat="1" applyFont="1" applyFill="1" applyBorder="1" applyAlignment="1">
      <alignment horizontal="center"/>
    </xf>
    <xf numFmtId="0" fontId="14" fillId="2" borderId="22" xfId="0" applyFont="1" applyFill="1" applyBorder="1"/>
    <xf numFmtId="3" fontId="14" fillId="2" borderId="2" xfId="0" applyNumberFormat="1" applyFont="1" applyFill="1" applyBorder="1" applyAlignment="1">
      <alignment horizontal="center"/>
    </xf>
    <xf numFmtId="49" fontId="2" fillId="2" borderId="1" xfId="0" applyNumberFormat="1" applyFont="1" applyFill="1" applyBorder="1"/>
    <xf numFmtId="49" fontId="2" fillId="2" borderId="2" xfId="0" applyNumberFormat="1" applyFont="1" applyFill="1" applyBorder="1"/>
    <xf numFmtId="0" fontId="15" fillId="2" borderId="2" xfId="0" applyFont="1" applyFill="1" applyBorder="1" applyAlignment="1">
      <alignment horizontal="right" indent="1"/>
    </xf>
    <xf numFmtId="0" fontId="0" fillId="2" borderId="18" xfId="0" applyFill="1" applyBorder="1"/>
    <xf numFmtId="0" fontId="12" fillId="2" borderId="1" xfId="0" applyFont="1" applyFill="1" applyBorder="1"/>
    <xf numFmtId="9" fontId="7" fillId="2" borderId="1" xfId="1" applyFont="1" applyFill="1" applyBorder="1" applyAlignment="1" applyProtection="1">
      <alignment horizontal="center"/>
    </xf>
    <xf numFmtId="0" fontId="3" fillId="2" borderId="14" xfId="0" applyFont="1" applyFill="1" applyBorder="1"/>
    <xf numFmtId="10" fontId="0" fillId="2" borderId="6" xfId="1" applyNumberFormat="1" applyFont="1" applyFill="1" applyBorder="1" applyProtection="1"/>
    <xf numFmtId="3" fontId="15" fillId="2" borderId="22" xfId="0" applyNumberFormat="1" applyFont="1" applyFill="1" applyBorder="1" applyAlignment="1">
      <alignment horizontal="center"/>
    </xf>
    <xf numFmtId="3" fontId="1" fillId="2" borderId="22" xfId="0" applyNumberFormat="1" applyFont="1" applyFill="1" applyBorder="1" applyAlignment="1">
      <alignment horizontal="center"/>
    </xf>
    <xf numFmtId="3" fontId="14" fillId="2" borderId="22" xfId="0" applyNumberFormat="1" applyFont="1" applyFill="1" applyBorder="1" applyAlignment="1">
      <alignment horizontal="center" wrapText="1"/>
    </xf>
    <xf numFmtId="3" fontId="14" fillId="2" borderId="13" xfId="0" applyNumberFormat="1" applyFont="1" applyFill="1" applyBorder="1" applyAlignment="1">
      <alignment horizontal="center"/>
    </xf>
    <xf numFmtId="0" fontId="0" fillId="2" borderId="31" xfId="0" applyFill="1" applyBorder="1"/>
    <xf numFmtId="49" fontId="2" fillId="2" borderId="14" xfId="0" applyNumberFormat="1" applyFont="1" applyFill="1" applyBorder="1"/>
    <xf numFmtId="4" fontId="0" fillId="2" borderId="22" xfId="0" applyNumberFormat="1" applyFill="1" applyBorder="1" applyAlignment="1">
      <alignment horizontal="center"/>
    </xf>
    <xf numFmtId="0" fontId="4" fillId="2" borderId="3" xfId="0" applyFont="1" applyFill="1" applyBorder="1"/>
    <xf numFmtId="49" fontId="1" fillId="2" borderId="1" xfId="0" applyNumberFormat="1" applyFont="1" applyFill="1" applyBorder="1"/>
    <xf numFmtId="49" fontId="1" fillId="2" borderId="12" xfId="0" applyNumberFormat="1" applyFont="1" applyFill="1" applyBorder="1"/>
    <xf numFmtId="0" fontId="1" fillId="2" borderId="1" xfId="0" applyFont="1" applyFill="1" applyBorder="1"/>
    <xf numFmtId="0" fontId="1" fillId="2" borderId="10" xfId="0" applyFont="1" applyFill="1" applyBorder="1"/>
    <xf numFmtId="0" fontId="1" fillId="0" borderId="0" xfId="0" applyFont="1"/>
    <xf numFmtId="0" fontId="22" fillId="0" borderId="3" xfId="0" applyFont="1" applyBorder="1"/>
    <xf numFmtId="0" fontId="7" fillId="0" borderId="0" xfId="0" applyFont="1" applyAlignment="1">
      <alignment horizontal="right"/>
    </xf>
    <xf numFmtId="0" fontId="7" fillId="0" borderId="0" xfId="0" applyFont="1"/>
    <xf numFmtId="0" fontId="3" fillId="0" borderId="0" xfId="0" applyFont="1"/>
    <xf numFmtId="49" fontId="0" fillId="0" borderId="0" xfId="0" applyNumberFormat="1"/>
    <xf numFmtId="0" fontId="2" fillId="0" borderId="0" xfId="0" applyFont="1"/>
    <xf numFmtId="3" fontId="6" fillId="0" borderId="0" xfId="0" applyNumberFormat="1" applyFont="1"/>
    <xf numFmtId="0" fontId="8" fillId="0" borderId="0" xfId="0" applyFont="1" applyAlignment="1">
      <alignment vertical="center"/>
    </xf>
    <xf numFmtId="49" fontId="6" fillId="0" borderId="0" xfId="0" applyNumberFormat="1" applyFont="1"/>
    <xf numFmtId="0" fontId="6" fillId="0" borderId="0" xfId="0" applyFont="1"/>
    <xf numFmtId="0" fontId="13" fillId="0" borderId="0" xfId="0" applyFont="1"/>
    <xf numFmtId="0" fontId="13" fillId="0" borderId="0" xfId="0" applyFont="1" applyAlignment="1">
      <alignment wrapText="1"/>
    </xf>
    <xf numFmtId="0" fontId="0" fillId="0" borderId="0" xfId="0" applyAlignment="1">
      <alignment horizontal="center"/>
    </xf>
    <xf numFmtId="49" fontId="7" fillId="0" borderId="0" xfId="0" applyNumberFormat="1" applyFont="1"/>
    <xf numFmtId="0" fontId="13" fillId="0" borderId="0" xfId="0" applyFont="1" applyAlignment="1">
      <alignment horizontal="center"/>
    </xf>
    <xf numFmtId="0" fontId="13" fillId="0" borderId="0" xfId="0" applyFont="1" applyAlignment="1">
      <alignment horizontal="center" wrapText="1"/>
    </xf>
    <xf numFmtId="0" fontId="4" fillId="0" borderId="0" xfId="0" applyFont="1" applyAlignment="1">
      <alignment horizontal="center"/>
    </xf>
    <xf numFmtId="3" fontId="0" fillId="0" borderId="0" xfId="0" applyNumberFormat="1"/>
    <xf numFmtId="49" fontId="1" fillId="0" borderId="0" xfId="0" applyNumberFormat="1" applyFont="1"/>
    <xf numFmtId="0" fontId="7" fillId="0" borderId="0" xfId="0" applyFont="1" applyAlignment="1">
      <alignment horizontal="left"/>
    </xf>
    <xf numFmtId="0" fontId="3" fillId="0" borderId="0" xfId="0" applyFont="1" applyAlignment="1">
      <alignment horizontal="center"/>
    </xf>
    <xf numFmtId="0" fontId="7" fillId="0" borderId="0" xfId="0" applyFont="1" applyAlignment="1">
      <alignment horizontal="center"/>
    </xf>
    <xf numFmtId="4" fontId="0" fillId="0" borderId="0" xfId="0" applyNumberFormat="1" applyAlignment="1">
      <alignment horizontal="center"/>
    </xf>
    <xf numFmtId="0" fontId="0" fillId="0" borderId="0" xfId="0" applyAlignment="1">
      <alignment horizontal="right"/>
    </xf>
    <xf numFmtId="3" fontId="1" fillId="0" borderId="0" xfId="0" applyNumberFormat="1" applyFont="1" applyAlignment="1">
      <alignment horizontal="right" indent="1"/>
    </xf>
    <xf numFmtId="0" fontId="0" fillId="0" borderId="25" xfId="0" applyBorder="1"/>
    <xf numFmtId="0" fontId="13" fillId="2" borderId="6" xfId="0" applyFont="1" applyFill="1" applyBorder="1"/>
    <xf numFmtId="0" fontId="13" fillId="2" borderId="6" xfId="0" applyFont="1" applyFill="1" applyBorder="1" applyAlignment="1">
      <alignment wrapText="1"/>
    </xf>
    <xf numFmtId="0" fontId="0" fillId="2" borderId="41" xfId="0" applyFill="1" applyBorder="1" applyAlignment="1">
      <alignment horizontal="center"/>
    </xf>
    <xf numFmtId="0" fontId="0" fillId="2" borderId="36" xfId="0" applyFill="1" applyBorder="1" applyAlignment="1">
      <alignment horizontal="center"/>
    </xf>
    <xf numFmtId="0" fontId="13" fillId="2" borderId="2" xfId="0" applyFont="1" applyFill="1" applyBorder="1" applyAlignment="1">
      <alignment horizontal="center"/>
    </xf>
    <xf numFmtId="0" fontId="13" fillId="2" borderId="2" xfId="0" applyFont="1" applyFill="1" applyBorder="1" applyAlignment="1">
      <alignment horizontal="center" wrapText="1"/>
    </xf>
    <xf numFmtId="0" fontId="4" fillId="2" borderId="2" xfId="0" applyFont="1" applyFill="1" applyBorder="1" applyAlignment="1">
      <alignment horizontal="center"/>
    </xf>
    <xf numFmtId="3" fontId="0" fillId="2" borderId="41" xfId="0" applyNumberFormat="1" applyFill="1" applyBorder="1" applyAlignment="1">
      <alignment horizontal="center"/>
    </xf>
    <xf numFmtId="49" fontId="7" fillId="2" borderId="8" xfId="0" applyNumberFormat="1" applyFont="1" applyFill="1" applyBorder="1"/>
    <xf numFmtId="4" fontId="0" fillId="2" borderId="3" xfId="0" applyNumberFormat="1" applyFill="1" applyBorder="1" applyAlignment="1">
      <alignment horizontal="center"/>
    </xf>
    <xf numFmtId="0" fontId="0" fillId="2" borderId="8" xfId="0" applyFill="1" applyBorder="1" applyAlignment="1">
      <alignment horizontal="center"/>
    </xf>
    <xf numFmtId="3" fontId="0" fillId="2" borderId="1" xfId="0" applyNumberFormat="1" applyFill="1" applyBorder="1" applyAlignment="1">
      <alignment horizontal="center"/>
    </xf>
    <xf numFmtId="49" fontId="7" fillId="2" borderId="14" xfId="0" applyNumberFormat="1" applyFont="1" applyFill="1" applyBorder="1"/>
    <xf numFmtId="0" fontId="0" fillId="2" borderId="47" xfId="0" applyFill="1" applyBorder="1" applyAlignment="1">
      <alignment horizontal="center"/>
    </xf>
    <xf numFmtId="3" fontId="2" fillId="2" borderId="47" xfId="0" applyNumberFormat="1" applyFont="1" applyFill="1" applyBorder="1" applyAlignment="1">
      <alignment horizontal="center"/>
    </xf>
    <xf numFmtId="0" fontId="0" fillId="2" borderId="40" xfId="0" applyFill="1" applyBorder="1" applyAlignment="1">
      <alignment horizontal="center"/>
    </xf>
    <xf numFmtId="0" fontId="0" fillId="2" borderId="23" xfId="0" applyFill="1" applyBorder="1"/>
    <xf numFmtId="0" fontId="0" fillId="2" borderId="24" xfId="0" applyFill="1" applyBorder="1"/>
    <xf numFmtId="0" fontId="0" fillId="2" borderId="37" xfId="0" applyFill="1" applyBorder="1"/>
    <xf numFmtId="0" fontId="0" fillId="2" borderId="22" xfId="0" applyFill="1" applyBorder="1"/>
    <xf numFmtId="0" fontId="3" fillId="2" borderId="25" xfId="0" applyFont="1" applyFill="1" applyBorder="1" applyAlignment="1">
      <alignment horizontal="center"/>
    </xf>
    <xf numFmtId="0" fontId="0" fillId="2" borderId="17" xfId="0" applyFill="1" applyBorder="1" applyAlignment="1">
      <alignment horizontal="center"/>
    </xf>
    <xf numFmtId="3" fontId="0" fillId="2" borderId="14" xfId="0" applyNumberFormat="1" applyFill="1" applyBorder="1" applyAlignment="1">
      <alignment horizontal="center"/>
    </xf>
    <xf numFmtId="4" fontId="0" fillId="2" borderId="11" xfId="0" applyNumberFormat="1" applyFill="1" applyBorder="1" applyAlignment="1">
      <alignment horizontal="center"/>
    </xf>
    <xf numFmtId="3" fontId="0" fillId="2" borderId="11" xfId="0" applyNumberFormat="1" applyFill="1" applyBorder="1"/>
    <xf numFmtId="0" fontId="0" fillId="2" borderId="46" xfId="0" applyFill="1" applyBorder="1"/>
    <xf numFmtId="0" fontId="0" fillId="2" borderId="21" xfId="0" applyFill="1" applyBorder="1"/>
    <xf numFmtId="3" fontId="0" fillId="2" borderId="13" xfId="0" applyNumberFormat="1" applyFill="1" applyBorder="1" applyAlignment="1">
      <alignment horizontal="center"/>
    </xf>
    <xf numFmtId="49" fontId="7" fillId="2" borderId="1" xfId="0" applyNumberFormat="1" applyFont="1" applyFill="1" applyBorder="1"/>
    <xf numFmtId="4" fontId="0" fillId="2" borderId="10" xfId="0" applyNumberFormat="1" applyFill="1" applyBorder="1" applyAlignment="1">
      <alignment horizontal="center"/>
    </xf>
    <xf numFmtId="3" fontId="0" fillId="2" borderId="22" xfId="0" applyNumberFormat="1" applyFill="1" applyBorder="1" applyAlignment="1">
      <alignment horizontal="center"/>
    </xf>
    <xf numFmtId="0" fontId="0" fillId="2" borderId="39" xfId="0" applyFill="1" applyBorder="1" applyAlignment="1">
      <alignment horizontal="center"/>
    </xf>
    <xf numFmtId="0" fontId="0" fillId="2" borderId="38" xfId="0" applyFill="1" applyBorder="1" applyAlignment="1">
      <alignment horizontal="center"/>
    </xf>
    <xf numFmtId="0" fontId="0" fillId="2" borderId="42" xfId="0" applyFill="1" applyBorder="1" applyAlignment="1">
      <alignment horizontal="center"/>
    </xf>
    <xf numFmtId="0" fontId="4" fillId="2" borderId="6" xfId="0" applyFont="1" applyFill="1" applyBorder="1" applyAlignment="1">
      <alignment horizontal="center"/>
    </xf>
    <xf numFmtId="49" fontId="1" fillId="2" borderId="14" xfId="0" applyNumberFormat="1" applyFont="1" applyFill="1" applyBorder="1"/>
    <xf numFmtId="3" fontId="0" fillId="2" borderId="12" xfId="0" applyNumberFormat="1" applyFill="1" applyBorder="1" applyAlignment="1">
      <alignment horizontal="center"/>
    </xf>
    <xf numFmtId="166" fontId="2" fillId="2" borderId="22" xfId="0" applyNumberFormat="1" applyFont="1" applyFill="1" applyBorder="1" applyAlignment="1">
      <alignment horizontal="center"/>
    </xf>
    <xf numFmtId="0" fontId="0" fillId="2" borderId="13" xfId="0" applyFill="1" applyBorder="1"/>
    <xf numFmtId="0" fontId="7" fillId="2" borderId="8" xfId="0" applyFont="1" applyFill="1" applyBorder="1" applyAlignment="1">
      <alignment horizontal="right"/>
    </xf>
    <xf numFmtId="0" fontId="8" fillId="2" borderId="29" xfId="0" applyFont="1" applyFill="1" applyBorder="1"/>
    <xf numFmtId="0" fontId="2" fillId="2" borderId="24" xfId="0" applyFont="1" applyFill="1" applyBorder="1"/>
    <xf numFmtId="0" fontId="0" fillId="0" borderId="16" xfId="0" applyBorder="1"/>
    <xf numFmtId="0" fontId="2" fillId="2" borderId="13" xfId="0" applyFont="1" applyFill="1" applyBorder="1"/>
    <xf numFmtId="49" fontId="7" fillId="2" borderId="0" xfId="0" applyNumberFormat="1" applyFont="1" applyFill="1"/>
    <xf numFmtId="0" fontId="3" fillId="2" borderId="4" xfId="0" applyFont="1" applyFill="1" applyBorder="1"/>
    <xf numFmtId="0" fontId="0" fillId="0" borderId="33" xfId="0" applyBorder="1"/>
    <xf numFmtId="0" fontId="18" fillId="0" borderId="22" xfId="0" applyFont="1" applyBorder="1" applyAlignment="1" applyProtection="1">
      <alignment horizontal="center"/>
      <protection locked="0"/>
    </xf>
    <xf numFmtId="0" fontId="18" fillId="0" borderId="9" xfId="0" applyFont="1" applyBorder="1" applyAlignment="1" applyProtection="1">
      <alignment horizontal="center"/>
      <protection locked="0"/>
    </xf>
    <xf numFmtId="0" fontId="18" fillId="0" borderId="7" xfId="0" applyFont="1" applyBorder="1" applyAlignment="1" applyProtection="1">
      <alignment horizontal="center"/>
      <protection locked="0"/>
    </xf>
    <xf numFmtId="0" fontId="28" fillId="0" borderId="0" xfId="0" applyFont="1" applyProtection="1">
      <protection locked="0"/>
    </xf>
    <xf numFmtId="0" fontId="17" fillId="2" borderId="0" xfId="0" applyFont="1" applyFill="1" applyAlignment="1">
      <alignment horizontal="left"/>
    </xf>
    <xf numFmtId="0" fontId="9" fillId="2" borderId="2" xfId="0" applyFont="1" applyFill="1" applyBorder="1" applyAlignment="1">
      <alignment horizontal="left"/>
    </xf>
    <xf numFmtId="0" fontId="7" fillId="2" borderId="3" xfId="0" applyFont="1" applyFill="1" applyBorder="1" applyAlignment="1">
      <alignment horizontal="center"/>
    </xf>
    <xf numFmtId="3" fontId="8" fillId="2" borderId="13" xfId="0" applyNumberFormat="1" applyFont="1" applyFill="1" applyBorder="1" applyAlignment="1">
      <alignment horizontal="center" vertical="center"/>
    </xf>
    <xf numFmtId="0" fontId="7" fillId="2" borderId="0" xfId="0" applyFont="1" applyFill="1" applyAlignment="1">
      <alignment horizontal="center"/>
    </xf>
    <xf numFmtId="4" fontId="0" fillId="2" borderId="13" xfId="0" applyNumberFormat="1" applyFill="1" applyBorder="1" applyAlignment="1">
      <alignment horizontal="center"/>
    </xf>
    <xf numFmtId="0" fontId="1" fillId="2" borderId="20" xfId="0" applyFont="1" applyFill="1" applyBorder="1" applyAlignment="1">
      <alignment horizontal="center"/>
    </xf>
    <xf numFmtId="0" fontId="1" fillId="2" borderId="2" xfId="0" applyFont="1" applyFill="1" applyBorder="1" applyAlignment="1">
      <alignment horizontal="left" wrapText="1"/>
    </xf>
    <xf numFmtId="0" fontId="1" fillId="2" borderId="5" xfId="0" applyFont="1" applyFill="1" applyBorder="1" applyAlignment="1">
      <alignment horizontal="left" wrapText="1"/>
    </xf>
    <xf numFmtId="0" fontId="1" fillId="2" borderId="2" xfId="0" applyFont="1" applyFill="1" applyBorder="1" applyAlignment="1">
      <alignment horizontal="left"/>
    </xf>
    <xf numFmtId="0" fontId="2" fillId="2" borderId="6" xfId="0" applyFont="1" applyFill="1" applyBorder="1" applyAlignment="1">
      <alignment horizontal="left" wrapText="1"/>
    </xf>
    <xf numFmtId="0" fontId="1" fillId="2" borderId="6" xfId="0" applyFont="1" applyFill="1" applyBorder="1" applyAlignment="1">
      <alignment horizontal="center"/>
    </xf>
    <xf numFmtId="0" fontId="0" fillId="2" borderId="46" xfId="0" applyFill="1" applyBorder="1" applyAlignment="1">
      <alignment horizontal="center"/>
    </xf>
    <xf numFmtId="0" fontId="0" fillId="2" borderId="21" xfId="0" applyFill="1" applyBorder="1" applyAlignment="1">
      <alignment horizontal="center"/>
    </xf>
    <xf numFmtId="0" fontId="1" fillId="2" borderId="0" xfId="0" applyFont="1" applyFill="1" applyAlignment="1">
      <alignment horizontal="left"/>
    </xf>
    <xf numFmtId="0" fontId="0" fillId="2" borderId="6" xfId="0" applyFill="1" applyBorder="1" applyAlignment="1">
      <alignment horizontal="center"/>
    </xf>
    <xf numFmtId="4" fontId="0" fillId="2" borderId="6" xfId="0" applyNumberFormat="1" applyFill="1" applyBorder="1" applyAlignment="1">
      <alignment horizontal="center"/>
    </xf>
    <xf numFmtId="0" fontId="9" fillId="2" borderId="0" xfId="0" applyFont="1" applyFill="1" applyAlignment="1">
      <alignment horizontal="left" vertical="top" wrapText="1"/>
    </xf>
    <xf numFmtId="49" fontId="1" fillId="2" borderId="6" xfId="0" applyNumberFormat="1" applyFont="1" applyFill="1" applyBorder="1" applyAlignment="1">
      <alignment horizontal="center"/>
    </xf>
    <xf numFmtId="4" fontId="0" fillId="2" borderId="0" xfId="0" applyNumberFormat="1" applyFill="1" applyAlignment="1">
      <alignment horizontal="center"/>
    </xf>
    <xf numFmtId="0" fontId="1" fillId="2" borderId="15" xfId="0" applyFont="1" applyFill="1" applyBorder="1"/>
    <xf numFmtId="0" fontId="1" fillId="2" borderId="44" xfId="0" applyFont="1" applyFill="1" applyBorder="1"/>
    <xf numFmtId="0" fontId="1" fillId="2" borderId="34" xfId="0" applyFont="1" applyFill="1" applyBorder="1" applyAlignment="1">
      <alignment horizontal="center"/>
    </xf>
    <xf numFmtId="0" fontId="1" fillId="2" borderId="15" xfId="0" applyFont="1" applyFill="1" applyBorder="1" applyAlignment="1">
      <alignment horizontal="center"/>
    </xf>
    <xf numFmtId="4" fontId="2" fillId="2" borderId="13" xfId="0" applyNumberFormat="1" applyFont="1" applyFill="1" applyBorder="1" applyAlignment="1">
      <alignment horizontal="center"/>
    </xf>
    <xf numFmtId="0" fontId="6" fillId="2" borderId="15" xfId="0" applyFont="1" applyFill="1" applyBorder="1" applyAlignment="1">
      <alignment horizontal="center"/>
    </xf>
    <xf numFmtId="2" fontId="1" fillId="2" borderId="2" xfId="0" applyNumberFormat="1" applyFont="1" applyFill="1" applyBorder="1"/>
    <xf numFmtId="14" fontId="1" fillId="2" borderId="11" xfId="0" applyNumberFormat="1" applyFont="1" applyFill="1" applyBorder="1"/>
    <xf numFmtId="14" fontId="1" fillId="2" borderId="5" xfId="0" applyNumberFormat="1" applyFont="1" applyFill="1" applyBorder="1"/>
    <xf numFmtId="0" fontId="1" fillId="2" borderId="14" xfId="0" applyFont="1" applyFill="1" applyBorder="1"/>
    <xf numFmtId="0" fontId="7" fillId="2" borderId="7" xfId="0" applyFont="1" applyFill="1" applyBorder="1" applyAlignment="1">
      <alignment horizontal="center"/>
    </xf>
    <xf numFmtId="0" fontId="7" fillId="2" borderId="17" xfId="0" applyFont="1" applyFill="1" applyBorder="1" applyAlignment="1">
      <alignment horizontal="left" wrapText="1" indent="1"/>
    </xf>
    <xf numFmtId="0" fontId="1" fillId="2" borderId="16" xfId="0" applyFont="1" applyFill="1" applyBorder="1"/>
    <xf numFmtId="0" fontId="7" fillId="2" borderId="9" xfId="0" applyFont="1" applyFill="1" applyBorder="1" applyAlignment="1">
      <alignment horizontal="center"/>
    </xf>
    <xf numFmtId="0" fontId="7" fillId="2" borderId="18" xfId="0" applyFont="1" applyFill="1" applyBorder="1" applyAlignment="1">
      <alignment horizontal="center" wrapText="1"/>
    </xf>
    <xf numFmtId="0" fontId="1" fillId="2" borderId="17" xfId="0" applyFont="1" applyFill="1" applyBorder="1" applyAlignment="1">
      <alignment horizontal="center"/>
    </xf>
    <xf numFmtId="0" fontId="1" fillId="2" borderId="21" xfId="0" applyFont="1" applyFill="1" applyBorder="1" applyAlignment="1">
      <alignment horizontal="center"/>
    </xf>
    <xf numFmtId="0" fontId="1" fillId="2" borderId="28" xfId="0" applyFont="1" applyFill="1" applyBorder="1" applyAlignment="1">
      <alignment horizontal="center"/>
    </xf>
    <xf numFmtId="0" fontId="1" fillId="2" borderId="19" xfId="0" applyFont="1" applyFill="1" applyBorder="1" applyAlignment="1">
      <alignment horizontal="center"/>
    </xf>
    <xf numFmtId="0" fontId="1" fillId="2" borderId="11" xfId="0" applyFont="1" applyFill="1" applyBorder="1"/>
    <xf numFmtId="0" fontId="2" fillId="2" borderId="5" xfId="0" applyFont="1" applyFill="1" applyBorder="1"/>
    <xf numFmtId="0" fontId="1" fillId="2" borderId="1" xfId="0" applyFont="1" applyFill="1" applyBorder="1" applyAlignment="1">
      <alignment wrapText="1"/>
    </xf>
    <xf numFmtId="0" fontId="1" fillId="2" borderId="45" xfId="0" applyFont="1" applyFill="1" applyBorder="1" applyAlignment="1">
      <alignment horizontal="center"/>
    </xf>
    <xf numFmtId="0" fontId="0" fillId="2" borderId="31" xfId="0" applyFill="1" applyBorder="1" applyAlignment="1">
      <alignment horizontal="center"/>
    </xf>
    <xf numFmtId="1" fontId="1" fillId="2" borderId="14" xfId="3" applyNumberFormat="1" applyFont="1" applyFill="1" applyBorder="1" applyAlignment="1" applyProtection="1">
      <alignment horizontal="center"/>
    </xf>
    <xf numFmtId="0" fontId="0" fillId="2" borderId="55" xfId="0" applyFill="1" applyBorder="1"/>
    <xf numFmtId="0" fontId="2" fillId="2" borderId="0" xfId="0" applyFont="1" applyFill="1" applyAlignment="1">
      <alignment horizontal="left" wrapText="1"/>
    </xf>
    <xf numFmtId="3" fontId="15" fillId="2" borderId="6" xfId="0" applyNumberFormat="1" applyFont="1" applyFill="1" applyBorder="1" applyAlignment="1">
      <alignment horizontal="center"/>
    </xf>
    <xf numFmtId="0" fontId="1" fillId="2" borderId="19" xfId="0" applyFont="1" applyFill="1" applyBorder="1"/>
    <xf numFmtId="0" fontId="0" fillId="2" borderId="50" xfId="0" applyFill="1" applyBorder="1"/>
    <xf numFmtId="0" fontId="26" fillId="2" borderId="17" xfId="0" applyFont="1" applyFill="1" applyBorder="1"/>
    <xf numFmtId="0" fontId="0" fillId="0" borderId="25" xfId="0" applyBorder="1" applyAlignment="1">
      <alignment vertical="center"/>
    </xf>
    <xf numFmtId="3" fontId="8" fillId="2" borderId="55" xfId="0" applyNumberFormat="1" applyFont="1" applyFill="1" applyBorder="1" applyAlignment="1">
      <alignment vertical="center"/>
    </xf>
    <xf numFmtId="3" fontId="8" fillId="2" borderId="17" xfId="0" applyNumberFormat="1" applyFont="1" applyFill="1" applyBorder="1" applyAlignment="1">
      <alignment vertical="center"/>
    </xf>
    <xf numFmtId="0" fontId="0" fillId="2" borderId="56" xfId="0" applyFill="1" applyBorder="1"/>
    <xf numFmtId="0" fontId="0" fillId="2" borderId="57" xfId="0" applyFill="1" applyBorder="1"/>
    <xf numFmtId="0" fontId="1" fillId="2" borderId="51" xfId="0" applyFont="1" applyFill="1" applyBorder="1"/>
    <xf numFmtId="0" fontId="1" fillId="2" borderId="29" xfId="0" applyFont="1" applyFill="1" applyBorder="1"/>
    <xf numFmtId="0" fontId="1" fillId="2" borderId="30" xfId="0" applyFont="1" applyFill="1" applyBorder="1"/>
    <xf numFmtId="0" fontId="1" fillId="2" borderId="17" xfId="0" applyFont="1" applyFill="1" applyBorder="1"/>
    <xf numFmtId="0" fontId="1" fillId="2" borderId="56" xfId="0" applyFont="1" applyFill="1" applyBorder="1"/>
    <xf numFmtId="0" fontId="1" fillId="2" borderId="32" xfId="0" applyFont="1" applyFill="1" applyBorder="1"/>
    <xf numFmtId="49" fontId="1" fillId="2" borderId="56" xfId="0" applyNumberFormat="1" applyFont="1" applyFill="1" applyBorder="1"/>
    <xf numFmtId="0" fontId="1" fillId="2" borderId="32" xfId="0" applyFont="1" applyFill="1" applyBorder="1" applyAlignment="1">
      <alignment wrapText="1"/>
    </xf>
    <xf numFmtId="164" fontId="1" fillId="2" borderId="32" xfId="2" applyNumberFormat="1" applyFont="1" applyFill="1" applyBorder="1" applyAlignment="1" applyProtection="1">
      <alignment horizontal="right" indent="1"/>
    </xf>
    <xf numFmtId="0" fontId="1" fillId="2" borderId="26" xfId="0" applyFont="1" applyFill="1" applyBorder="1"/>
    <xf numFmtId="0" fontId="7" fillId="2" borderId="29" xfId="0" applyFont="1" applyFill="1" applyBorder="1"/>
    <xf numFmtId="0" fontId="0" fillId="2" borderId="58" xfId="0" applyFill="1" applyBorder="1"/>
    <xf numFmtId="0" fontId="0" fillId="2" borderId="32" xfId="0" applyFill="1" applyBorder="1" applyAlignment="1">
      <alignment horizontal="center"/>
    </xf>
    <xf numFmtId="0" fontId="2" fillId="2" borderId="51" xfId="0" applyFont="1" applyFill="1" applyBorder="1"/>
    <xf numFmtId="0" fontId="8" fillId="2" borderId="29" xfId="0" applyFont="1" applyFill="1" applyBorder="1" applyAlignment="1">
      <alignment vertical="center"/>
    </xf>
    <xf numFmtId="0" fontId="8" fillId="2" borderId="32" xfId="0" applyFont="1" applyFill="1" applyBorder="1"/>
    <xf numFmtId="0" fontId="7" fillId="2" borderId="32" xfId="0" applyFont="1" applyFill="1" applyBorder="1"/>
    <xf numFmtId="0" fontId="0" fillId="4" borderId="0" xfId="0" applyFill="1"/>
    <xf numFmtId="4" fontId="0" fillId="4" borderId="13" xfId="0" applyNumberFormat="1" applyFill="1" applyBorder="1" applyAlignment="1">
      <alignment horizontal="center"/>
    </xf>
    <xf numFmtId="0" fontId="1" fillId="0" borderId="11" xfId="0" applyFont="1" applyBorder="1" applyAlignment="1" applyProtection="1">
      <alignment horizontal="left"/>
      <protection locked="0"/>
    </xf>
    <xf numFmtId="14" fontId="1" fillId="0" borderId="11" xfId="0" applyNumberFormat="1" applyFont="1" applyBorder="1" applyAlignment="1" applyProtection="1">
      <alignment horizontal="left"/>
      <protection locked="0"/>
    </xf>
    <xf numFmtId="0" fontId="0" fillId="0" borderId="22" xfId="0" applyBorder="1" applyAlignment="1" applyProtection="1">
      <alignment horizontal="center"/>
      <protection locked="0"/>
    </xf>
    <xf numFmtId="2" fontId="0" fillId="4" borderId="22" xfId="0" applyNumberFormat="1" applyFill="1" applyBorder="1" applyAlignment="1">
      <alignment horizontal="center"/>
    </xf>
    <xf numFmtId="2" fontId="0" fillId="4" borderId="13" xfId="0" applyNumberFormat="1" applyFill="1" applyBorder="1" applyAlignment="1">
      <alignment horizontal="center"/>
    </xf>
    <xf numFmtId="3" fontId="0" fillId="0" borderId="22" xfId="0" applyNumberFormat="1" applyBorder="1" applyAlignment="1" applyProtection="1">
      <alignment horizontal="center"/>
      <protection locked="0"/>
    </xf>
    <xf numFmtId="0" fontId="2" fillId="2" borderId="13" xfId="0" applyFont="1" applyFill="1" applyBorder="1" applyAlignment="1">
      <alignment horizontal="center" vertical="center"/>
    </xf>
    <xf numFmtId="0" fontId="2" fillId="2" borderId="22" xfId="0" applyFont="1" applyFill="1" applyBorder="1" applyAlignment="1">
      <alignment horizontal="center" vertical="center" wrapText="1"/>
    </xf>
    <xf numFmtId="2" fontId="2" fillId="2" borderId="22" xfId="0" applyNumberFormat="1" applyFont="1" applyFill="1" applyBorder="1" applyAlignment="1">
      <alignment horizontal="center" vertical="center" wrapText="1"/>
    </xf>
    <xf numFmtId="0" fontId="10" fillId="2" borderId="0" xfId="0" applyFont="1" applyFill="1" applyAlignment="1">
      <alignment horizontal="left" vertical="center"/>
    </xf>
    <xf numFmtId="0" fontId="0" fillId="2" borderId="0" xfId="0" applyFill="1" applyAlignment="1">
      <alignment horizontal="left" vertical="center"/>
    </xf>
    <xf numFmtId="0" fontId="10" fillId="2" borderId="13" xfId="0" applyFont="1" applyFill="1" applyBorder="1" applyAlignment="1">
      <alignment vertical="center"/>
    </xf>
    <xf numFmtId="0" fontId="10" fillId="2" borderId="2" xfId="0" applyFont="1" applyFill="1" applyBorder="1" applyAlignment="1">
      <alignment vertical="center"/>
    </xf>
    <xf numFmtId="0" fontId="10" fillId="2" borderId="5" xfId="0" applyFont="1" applyFill="1" applyBorder="1" applyAlignment="1">
      <alignment vertical="center"/>
    </xf>
    <xf numFmtId="0" fontId="10" fillId="2" borderId="14" xfId="0" applyFont="1" applyFill="1" applyBorder="1" applyAlignment="1">
      <alignment vertical="center"/>
    </xf>
    <xf numFmtId="0" fontId="0" fillId="2" borderId="3" xfId="0" applyFill="1" applyBorder="1" applyAlignment="1">
      <alignment horizontal="center"/>
    </xf>
    <xf numFmtId="0" fontId="0" fillId="2" borderId="50" xfId="0" applyFill="1" applyBorder="1" applyAlignment="1">
      <alignment horizontal="center"/>
    </xf>
    <xf numFmtId="0" fontId="2" fillId="2" borderId="25" xfId="0" applyFont="1" applyFill="1" applyBorder="1"/>
    <xf numFmtId="0" fontId="0" fillId="2" borderId="7" xfId="0" applyFill="1" applyBorder="1" applyAlignment="1">
      <alignment horizontal="center"/>
    </xf>
    <xf numFmtId="0" fontId="0" fillId="2" borderId="12" xfId="0" applyFill="1" applyBorder="1" applyAlignment="1">
      <alignment horizontal="center"/>
    </xf>
    <xf numFmtId="0" fontId="0" fillId="2" borderId="19" xfId="0" applyFill="1" applyBorder="1" applyAlignment="1">
      <alignment horizontal="center"/>
    </xf>
    <xf numFmtId="0" fontId="0" fillId="2" borderId="28" xfId="0" applyFill="1" applyBorder="1" applyAlignment="1">
      <alignment horizontal="center"/>
    </xf>
    <xf numFmtId="0" fontId="0" fillId="2" borderId="59" xfId="0" applyFill="1" applyBorder="1" applyAlignment="1">
      <alignment horizontal="center"/>
    </xf>
    <xf numFmtId="0" fontId="0" fillId="2" borderId="59" xfId="0" applyFill="1" applyBorder="1"/>
    <xf numFmtId="0" fontId="0" fillId="2" borderId="20" xfId="0" applyFill="1" applyBorder="1"/>
    <xf numFmtId="3" fontId="8" fillId="2" borderId="3" xfId="0" applyNumberFormat="1" applyFont="1" applyFill="1" applyBorder="1" applyAlignment="1">
      <alignment horizontal="center" vertical="center"/>
    </xf>
    <xf numFmtId="49" fontId="1" fillId="2" borderId="0" xfId="0" applyNumberFormat="1" applyFont="1" applyFill="1" applyAlignment="1">
      <alignment horizontal="center"/>
    </xf>
    <xf numFmtId="0" fontId="0" fillId="4" borderId="1" xfId="0" applyFill="1" applyBorder="1"/>
    <xf numFmtId="49" fontId="9" fillId="2" borderId="3" xfId="0" applyNumberFormat="1" applyFont="1" applyFill="1" applyBorder="1" applyAlignment="1">
      <alignment vertical="center"/>
    </xf>
    <xf numFmtId="49" fontId="9" fillId="2" borderId="0" xfId="0" applyNumberFormat="1" applyFont="1" applyFill="1" applyAlignment="1">
      <alignment vertical="center"/>
    </xf>
    <xf numFmtId="49" fontId="9" fillId="2" borderId="6" xfId="0" applyNumberFormat="1" applyFont="1" applyFill="1" applyBorder="1" applyAlignment="1">
      <alignment vertical="center"/>
    </xf>
    <xf numFmtId="49" fontId="9" fillId="2" borderId="8" xfId="0" applyNumberFormat="1" applyFont="1" applyFill="1" applyBorder="1" applyAlignment="1">
      <alignment vertical="center"/>
    </xf>
    <xf numFmtId="49" fontId="9" fillId="2" borderId="12" xfId="0" applyNumberFormat="1" applyFont="1" applyFill="1" applyBorder="1" applyAlignment="1">
      <alignment vertical="center"/>
    </xf>
    <xf numFmtId="0" fontId="3" fillId="2" borderId="6" xfId="0" applyFont="1" applyFill="1" applyBorder="1"/>
    <xf numFmtId="49" fontId="9" fillId="2" borderId="22" xfId="0" applyNumberFormat="1" applyFont="1" applyFill="1" applyBorder="1" applyAlignment="1">
      <alignment horizontal="center"/>
    </xf>
    <xf numFmtId="0" fontId="0" fillId="2" borderId="61" xfId="0" applyFill="1" applyBorder="1"/>
    <xf numFmtId="167" fontId="4" fillId="2" borderId="2" xfId="3" applyNumberFormat="1" applyFont="1" applyFill="1" applyBorder="1" applyAlignment="1" applyProtection="1">
      <alignment horizontal="center"/>
    </xf>
    <xf numFmtId="167" fontId="1" fillId="2" borderId="60" xfId="3" applyNumberFormat="1" applyFont="1" applyFill="1" applyBorder="1" applyAlignment="1" applyProtection="1">
      <alignment horizontal="center" wrapText="1"/>
    </xf>
    <xf numFmtId="4" fontId="4" fillId="4" borderId="6" xfId="0" applyNumberFormat="1" applyFont="1" applyFill="1" applyBorder="1" applyAlignment="1">
      <alignment horizontal="center"/>
    </xf>
    <xf numFmtId="0" fontId="4" fillId="4" borderId="6" xfId="0" applyFont="1" applyFill="1" applyBorder="1" applyAlignment="1">
      <alignment horizontal="center"/>
    </xf>
    <xf numFmtId="4" fontId="0" fillId="2" borderId="10" xfId="0" applyNumberFormat="1" applyFill="1" applyBorder="1"/>
    <xf numFmtId="49" fontId="1" fillId="2" borderId="9" xfId="0" applyNumberFormat="1" applyFont="1" applyFill="1" applyBorder="1" applyAlignment="1">
      <alignment horizontal="center"/>
    </xf>
    <xf numFmtId="167" fontId="1" fillId="2" borderId="24" xfId="3" applyNumberFormat="1" applyFont="1" applyFill="1" applyBorder="1" applyAlignment="1" applyProtection="1">
      <alignment horizontal="center" wrapText="1"/>
    </xf>
    <xf numFmtId="49" fontId="9" fillId="2" borderId="6" xfId="0" quotePrefix="1" applyNumberFormat="1" applyFont="1" applyFill="1" applyBorder="1"/>
    <xf numFmtId="49" fontId="9" fillId="2" borderId="1" xfId="0" quotePrefix="1" applyNumberFormat="1" applyFont="1" applyFill="1" applyBorder="1"/>
    <xf numFmtId="0" fontId="0" fillId="4" borderId="12" xfId="0" applyFill="1" applyBorder="1"/>
    <xf numFmtId="167" fontId="1" fillId="2" borderId="6" xfId="3" applyNumberFormat="1" applyFont="1" applyFill="1" applyBorder="1" applyAlignment="1" applyProtection="1">
      <alignment horizontal="center" wrapText="1"/>
    </xf>
    <xf numFmtId="49" fontId="1" fillId="2" borderId="0" xfId="0" applyNumberFormat="1" applyFont="1" applyFill="1" applyAlignment="1">
      <alignment horizontal="left"/>
    </xf>
    <xf numFmtId="49" fontId="1" fillId="2" borderId="7" xfId="0" applyNumberFormat="1" applyFont="1" applyFill="1" applyBorder="1" applyAlignment="1">
      <alignment horizontal="center"/>
    </xf>
    <xf numFmtId="49" fontId="1" fillId="2" borderId="8" xfId="0" applyNumberFormat="1" applyFont="1" applyFill="1" applyBorder="1" applyAlignment="1">
      <alignment horizontal="left"/>
    </xf>
    <xf numFmtId="49" fontId="1" fillId="2" borderId="3" xfId="0" applyNumberFormat="1" applyFont="1" applyFill="1" applyBorder="1" applyAlignment="1">
      <alignment horizontal="left"/>
    </xf>
    <xf numFmtId="49" fontId="1" fillId="2" borderId="6" xfId="0" applyNumberFormat="1" applyFont="1" applyFill="1" applyBorder="1" applyAlignment="1">
      <alignment horizontal="left"/>
    </xf>
    <xf numFmtId="49" fontId="1" fillId="2" borderId="1" xfId="0" applyNumberFormat="1" applyFont="1" applyFill="1" applyBorder="1" applyAlignment="1">
      <alignment horizontal="left"/>
    </xf>
    <xf numFmtId="49" fontId="8" fillId="2" borderId="0" xfId="0" applyNumberFormat="1" applyFont="1" applyFill="1" applyAlignment="1">
      <alignment vertical="center"/>
    </xf>
    <xf numFmtId="167" fontId="4" fillId="2" borderId="11" xfId="3" applyNumberFormat="1" applyFont="1" applyFill="1" applyBorder="1" applyAlignment="1" applyProtection="1">
      <alignment horizontal="center"/>
    </xf>
    <xf numFmtId="0" fontId="4" fillId="2" borderId="6" xfId="0" applyFont="1" applyFill="1" applyBorder="1"/>
    <xf numFmtId="49" fontId="9" fillId="2" borderId="2" xfId="0" quotePrefix="1" applyNumberFormat="1" applyFont="1" applyFill="1" applyBorder="1"/>
    <xf numFmtId="0" fontId="0" fillId="4" borderId="2" xfId="0" applyFill="1" applyBorder="1"/>
    <xf numFmtId="0" fontId="0" fillId="2" borderId="17" xfId="0" applyFill="1" applyBorder="1" applyAlignment="1">
      <alignment vertical="center"/>
    </xf>
    <xf numFmtId="0" fontId="9" fillId="2" borderId="29" xfId="0" applyFont="1" applyFill="1" applyBorder="1" applyAlignment="1">
      <alignment horizontal="left" vertical="top" wrapText="1"/>
    </xf>
    <xf numFmtId="0" fontId="9" fillId="2" borderId="62" xfId="0" applyFont="1" applyFill="1" applyBorder="1" applyAlignment="1">
      <alignment horizontal="left" vertical="top" wrapText="1"/>
    </xf>
    <xf numFmtId="49" fontId="3" fillId="2" borderId="0" xfId="0" applyNumberFormat="1" applyFont="1" applyFill="1" applyAlignment="1">
      <alignment horizontal="left"/>
    </xf>
    <xf numFmtId="4" fontId="28" fillId="0" borderId="0" xfId="0" applyNumberFormat="1" applyFont="1"/>
    <xf numFmtId="49" fontId="9" fillId="2" borderId="0" xfId="0" applyNumberFormat="1" applyFont="1" applyFill="1" applyAlignment="1">
      <alignment vertical="top"/>
    </xf>
    <xf numFmtId="0" fontId="1" fillId="0" borderId="1" xfId="0" applyFont="1" applyBorder="1" applyAlignment="1" applyProtection="1">
      <alignment horizontal="center"/>
      <protection locked="0"/>
    </xf>
    <xf numFmtId="4" fontId="1" fillId="2" borderId="45" xfId="0" applyNumberFormat="1" applyFont="1" applyFill="1" applyBorder="1" applyAlignment="1">
      <alignment horizontal="center"/>
    </xf>
    <xf numFmtId="0" fontId="0" fillId="0" borderId="25" xfId="0" applyBorder="1" applyAlignment="1">
      <alignment wrapText="1"/>
    </xf>
    <xf numFmtId="0" fontId="0" fillId="2" borderId="25" xfId="0" applyFill="1" applyBorder="1" applyAlignment="1">
      <alignment wrapText="1"/>
    </xf>
    <xf numFmtId="0" fontId="0" fillId="2" borderId="17" xfId="0" applyFill="1" applyBorder="1" applyAlignment="1">
      <alignment wrapText="1"/>
    </xf>
    <xf numFmtId="0" fontId="0" fillId="0" borderId="0" xfId="0" applyAlignment="1">
      <alignment wrapText="1"/>
    </xf>
    <xf numFmtId="0" fontId="2" fillId="2" borderId="63" xfId="0" applyFont="1" applyFill="1" applyBorder="1" applyAlignment="1">
      <alignment horizontal="center"/>
    </xf>
    <xf numFmtId="0" fontId="2" fillId="2" borderId="53" xfId="0" applyFont="1" applyFill="1" applyBorder="1" applyAlignment="1">
      <alignment horizontal="center"/>
    </xf>
    <xf numFmtId="49" fontId="8" fillId="2" borderId="9" xfId="0" applyNumberFormat="1" applyFont="1" applyFill="1" applyBorder="1" applyAlignment="1">
      <alignment vertical="center"/>
    </xf>
    <xf numFmtId="49" fontId="1" fillId="2" borderId="8" xfId="0" applyNumberFormat="1" applyFont="1" applyFill="1" applyBorder="1"/>
    <xf numFmtId="49" fontId="1" fillId="2" borderId="32" xfId="0" applyNumberFormat="1" applyFont="1" applyFill="1" applyBorder="1" applyAlignment="1">
      <alignment horizontal="center"/>
    </xf>
    <xf numFmtId="0" fontId="36" fillId="2" borderId="0" xfId="0" applyFont="1" applyFill="1"/>
    <xf numFmtId="0" fontId="37" fillId="2" borderId="0" xfId="0" applyFont="1" applyFill="1"/>
    <xf numFmtId="0" fontId="0" fillId="2" borderId="0" xfId="0" applyFill="1" applyAlignment="1">
      <alignment horizontal="left"/>
    </xf>
    <xf numFmtId="0" fontId="3" fillId="2" borderId="0" xfId="0" applyFont="1" applyFill="1" applyAlignment="1">
      <alignment horizontal="left" vertical="top" indent="1"/>
    </xf>
    <xf numFmtId="0" fontId="5" fillId="2" borderId="0" xfId="0" applyFont="1" applyFill="1" applyAlignment="1">
      <alignment horizontal="center" wrapText="1"/>
    </xf>
    <xf numFmtId="0" fontId="0" fillId="2" borderId="0" xfId="0" applyFill="1" applyAlignment="1">
      <alignment horizontal="left" indent="1"/>
    </xf>
    <xf numFmtId="0" fontId="3" fillId="2" borderId="0" xfId="0" applyFont="1" applyFill="1" applyAlignment="1">
      <alignment horizontal="left" indent="1"/>
    </xf>
    <xf numFmtId="0" fontId="0" fillId="2" borderId="25" xfId="0" applyFill="1" applyBorder="1" applyAlignment="1">
      <alignment vertical="center"/>
    </xf>
    <xf numFmtId="0" fontId="26" fillId="2" borderId="0" xfId="0" applyFont="1" applyFill="1" applyAlignment="1">
      <alignment vertical="center"/>
    </xf>
    <xf numFmtId="0" fontId="20" fillId="2" borderId="0" xfId="0" applyFont="1" applyFill="1" applyAlignment="1">
      <alignment vertical="center"/>
    </xf>
    <xf numFmtId="3" fontId="8" fillId="2" borderId="0" xfId="0" applyNumberFormat="1" applyFont="1" applyFill="1" applyAlignment="1">
      <alignment horizontal="center" vertical="center"/>
    </xf>
    <xf numFmtId="0" fontId="8" fillId="2" borderId="0" xfId="0" applyFont="1" applyFill="1" applyAlignment="1">
      <alignment horizontal="left" vertical="center"/>
    </xf>
    <xf numFmtId="0" fontId="7" fillId="2" borderId="0" xfId="0" applyFont="1" applyFill="1" applyAlignment="1">
      <alignment horizontal="left"/>
    </xf>
    <xf numFmtId="0" fontId="6" fillId="2" borderId="0" xfId="0" applyFont="1" applyFill="1" applyAlignment="1">
      <alignment horizontal="left" vertical="center"/>
    </xf>
    <xf numFmtId="0" fontId="7" fillId="2" borderId="0" xfId="0" applyFont="1" applyFill="1" applyAlignment="1">
      <alignment horizontal="right"/>
    </xf>
    <xf numFmtId="49" fontId="3" fillId="2" borderId="32" xfId="0" applyNumberFormat="1" applyFont="1" applyFill="1" applyBorder="1" applyAlignment="1">
      <alignment horizontal="left"/>
    </xf>
    <xf numFmtId="49" fontId="9" fillId="2" borderId="32" xfId="0" applyNumberFormat="1" applyFont="1" applyFill="1" applyBorder="1" applyAlignment="1">
      <alignment horizontal="left"/>
    </xf>
    <xf numFmtId="3" fontId="9" fillId="2" borderId="32" xfId="0" applyNumberFormat="1" applyFont="1" applyFill="1" applyBorder="1" applyAlignment="1">
      <alignment horizontal="left"/>
    </xf>
    <xf numFmtId="0" fontId="9" fillId="2" borderId="32" xfId="0" applyFont="1" applyFill="1" applyBorder="1" applyAlignment="1">
      <alignment horizontal="left"/>
    </xf>
    <xf numFmtId="0" fontId="3" fillId="2" borderId="32" xfId="0" applyFont="1" applyFill="1" applyBorder="1"/>
    <xf numFmtId="0" fontId="9" fillId="2" borderId="29" xfId="0" applyFont="1" applyFill="1" applyBorder="1"/>
    <xf numFmtId="0" fontId="0" fillId="0" borderId="45" xfId="0" applyBorder="1"/>
    <xf numFmtId="0" fontId="34" fillId="4" borderId="0" xfId="0" applyFont="1" applyFill="1" applyAlignment="1" applyProtection="1">
      <alignment horizontal="center" vertical="center" wrapText="1"/>
      <protection locked="0"/>
    </xf>
    <xf numFmtId="0" fontId="2" fillId="2" borderId="17" xfId="0" applyFont="1" applyFill="1" applyBorder="1" applyAlignment="1">
      <alignment vertical="center" wrapText="1"/>
    </xf>
    <xf numFmtId="167" fontId="4" fillId="2" borderId="0" xfId="3" applyNumberFormat="1" applyFont="1" applyFill="1" applyBorder="1" applyAlignment="1" applyProtection="1">
      <alignment horizontal="center"/>
    </xf>
    <xf numFmtId="0" fontId="2" fillId="2" borderId="45" xfId="0" applyFont="1" applyFill="1" applyBorder="1" applyAlignment="1">
      <alignment horizontal="center" wrapText="1"/>
    </xf>
    <xf numFmtId="0" fontId="2" fillId="2" borderId="35" xfId="0" applyFont="1" applyFill="1" applyBorder="1" applyAlignment="1">
      <alignment wrapText="1"/>
    </xf>
    <xf numFmtId="167" fontId="1" fillId="2" borderId="45" xfId="3" applyNumberFormat="1" applyFont="1" applyFill="1" applyBorder="1" applyAlignment="1" applyProtection="1">
      <alignment horizontal="center" wrapText="1"/>
    </xf>
    <xf numFmtId="168" fontId="0" fillId="2" borderId="45" xfId="0" applyNumberFormat="1" applyFill="1" applyBorder="1" applyAlignment="1">
      <alignment horizontal="center"/>
    </xf>
    <xf numFmtId="167" fontId="4" fillId="2" borderId="45" xfId="3" applyNumberFormat="1" applyFont="1" applyFill="1" applyBorder="1" applyAlignment="1" applyProtection="1">
      <alignment horizontal="center"/>
    </xf>
    <xf numFmtId="167" fontId="1" fillId="2" borderId="12" xfId="3" applyNumberFormat="1" applyFont="1" applyFill="1" applyBorder="1" applyAlignment="1" applyProtection="1">
      <alignment horizontal="center" wrapText="1"/>
    </xf>
    <xf numFmtId="0" fontId="4" fillId="2" borderId="61" xfId="0" applyFont="1" applyFill="1" applyBorder="1"/>
    <xf numFmtId="0" fontId="9" fillId="2" borderId="65" xfId="0" applyFont="1" applyFill="1" applyBorder="1" applyAlignment="1">
      <alignment horizontal="left" wrapText="1"/>
    </xf>
    <xf numFmtId="0" fontId="9" fillId="2" borderId="65" xfId="0" applyFont="1" applyFill="1" applyBorder="1" applyAlignment="1">
      <alignment horizontal="left" vertical="top" wrapText="1"/>
    </xf>
    <xf numFmtId="0" fontId="7" fillId="2" borderId="0" xfId="0" applyFont="1" applyFill="1" applyAlignment="1">
      <alignment horizontal="center" wrapText="1"/>
    </xf>
    <xf numFmtId="3" fontId="14" fillId="2" borderId="3" xfId="0" applyNumberFormat="1" applyFont="1" applyFill="1" applyBorder="1" applyAlignment="1">
      <alignment horizontal="center"/>
    </xf>
    <xf numFmtId="3" fontId="14" fillId="2" borderId="0" xfId="0" applyNumberFormat="1" applyFont="1" applyFill="1" applyAlignment="1">
      <alignment horizontal="center"/>
    </xf>
    <xf numFmtId="3" fontId="14" fillId="2" borderId="2" xfId="0" applyNumberFormat="1" applyFont="1" applyFill="1" applyBorder="1" applyAlignment="1">
      <alignment horizontal="center" wrapText="1"/>
    </xf>
    <xf numFmtId="0" fontId="7" fillId="2" borderId="1" xfId="0" applyFont="1" applyFill="1" applyBorder="1" applyAlignment="1">
      <alignment horizontal="right"/>
    </xf>
    <xf numFmtId="0" fontId="0" fillId="2" borderId="35" xfId="0" applyFill="1" applyBorder="1"/>
    <xf numFmtId="0" fontId="8" fillId="2" borderId="5" xfId="0" applyFont="1" applyFill="1" applyBorder="1" applyAlignment="1">
      <alignment horizontal="left" vertical="center" wrapText="1" indent="1"/>
    </xf>
    <xf numFmtId="0" fontId="0" fillId="2" borderId="0" xfId="0" applyFill="1" applyAlignment="1">
      <alignment horizontal="right"/>
    </xf>
    <xf numFmtId="3" fontId="2" fillId="2" borderId="22" xfId="0" applyNumberFormat="1" applyFont="1" applyFill="1" applyBorder="1" applyAlignment="1">
      <alignment horizontal="center" wrapText="1"/>
    </xf>
    <xf numFmtId="0" fontId="1" fillId="0" borderId="25" xfId="4" applyBorder="1"/>
    <xf numFmtId="0" fontId="8" fillId="2" borderId="25" xfId="4" applyFont="1" applyFill="1" applyBorder="1"/>
    <xf numFmtId="0" fontId="8" fillId="2" borderId="3" xfId="4" applyFont="1" applyFill="1" applyBorder="1"/>
    <xf numFmtId="49" fontId="1" fillId="2" borderId="6" xfId="4" applyNumberFormat="1" applyFill="1" applyBorder="1" applyAlignment="1">
      <alignment vertical="top" wrapText="1"/>
    </xf>
    <xf numFmtId="49" fontId="1" fillId="2" borderId="6" xfId="4" applyNumberFormat="1" applyFill="1" applyBorder="1" applyAlignment="1">
      <alignment horizontal="left" vertical="top" wrapText="1"/>
    </xf>
    <xf numFmtId="49" fontId="9" fillId="2" borderId="19" xfId="4" applyNumberFormat="1" applyFont="1" applyFill="1" applyBorder="1" applyAlignment="1">
      <alignment vertical="top" wrapText="1"/>
    </xf>
    <xf numFmtId="0" fontId="1" fillId="0" borderId="0" xfId="4"/>
    <xf numFmtId="0" fontId="8" fillId="2" borderId="0" xfId="4" applyFont="1" applyFill="1"/>
    <xf numFmtId="49" fontId="1" fillId="2" borderId="8" xfId="4" applyNumberFormat="1" applyFill="1" applyBorder="1" applyAlignment="1">
      <alignment vertical="center" wrapText="1"/>
    </xf>
    <xf numFmtId="49" fontId="1" fillId="2" borderId="3" xfId="4" applyNumberFormat="1" applyFill="1" applyBorder="1" applyAlignment="1">
      <alignment horizontal="left" vertical="center" wrapText="1"/>
    </xf>
    <xf numFmtId="49" fontId="1" fillId="2" borderId="3" xfId="4" applyNumberFormat="1" applyFill="1" applyBorder="1" applyAlignment="1">
      <alignment horizontal="left" vertical="top" wrapText="1"/>
    </xf>
    <xf numFmtId="49" fontId="9" fillId="2" borderId="17" xfId="4" applyNumberFormat="1" applyFont="1" applyFill="1" applyBorder="1" applyAlignment="1">
      <alignment vertical="top" wrapText="1"/>
    </xf>
    <xf numFmtId="49" fontId="1" fillId="2" borderId="1" xfId="4" applyNumberFormat="1" applyFill="1" applyBorder="1" applyAlignment="1">
      <alignment vertical="top" wrapText="1"/>
    </xf>
    <xf numFmtId="49" fontId="1" fillId="2" borderId="0" xfId="4" applyNumberFormat="1" applyFill="1" applyAlignment="1">
      <alignment horizontal="left" vertical="top" wrapText="1"/>
    </xf>
    <xf numFmtId="0" fontId="1" fillId="4" borderId="0" xfId="4" applyFill="1"/>
    <xf numFmtId="0" fontId="1" fillId="2" borderId="3" xfId="4" applyFill="1" applyBorder="1" applyAlignment="1">
      <alignment vertical="center"/>
    </xf>
    <xf numFmtId="49" fontId="1" fillId="2" borderId="3" xfId="4" applyNumberFormat="1" applyFill="1" applyBorder="1" applyAlignment="1">
      <alignment vertical="center" wrapText="1"/>
    </xf>
    <xf numFmtId="49" fontId="1" fillId="2" borderId="50" xfId="4" applyNumberFormat="1" applyFill="1" applyBorder="1" applyAlignment="1">
      <alignment vertical="top" wrapText="1"/>
    </xf>
    <xf numFmtId="49" fontId="1" fillId="2" borderId="1" xfId="4" applyNumberFormat="1" applyFill="1" applyBorder="1" applyAlignment="1">
      <alignment vertical="center" wrapText="1"/>
    </xf>
    <xf numFmtId="0" fontId="39" fillId="4" borderId="0" xfId="4" applyFont="1" applyFill="1" applyAlignment="1">
      <alignment vertical="center"/>
    </xf>
    <xf numFmtId="49" fontId="1" fillId="2" borderId="0" xfId="4" applyNumberFormat="1" applyFill="1" applyAlignment="1">
      <alignment vertical="center" wrapText="1"/>
    </xf>
    <xf numFmtId="49" fontId="1" fillId="2" borderId="17" xfId="4" applyNumberFormat="1" applyFill="1" applyBorder="1" applyAlignment="1">
      <alignment vertical="top" wrapText="1"/>
    </xf>
    <xf numFmtId="0" fontId="7" fillId="2" borderId="0" xfId="4" applyFont="1" applyFill="1" applyAlignment="1">
      <alignment vertical="center"/>
    </xf>
    <xf numFmtId="49" fontId="9" fillId="2" borderId="50" xfId="4" applyNumberFormat="1" applyFont="1" applyFill="1" applyBorder="1" applyAlignment="1">
      <alignment vertical="top" wrapText="1"/>
    </xf>
    <xf numFmtId="0" fontId="39" fillId="4" borderId="0" xfId="4" applyFont="1" applyFill="1" applyAlignment="1">
      <alignment horizontal="left" vertical="center"/>
    </xf>
    <xf numFmtId="0" fontId="39" fillId="4" borderId="3" xfId="4" applyFont="1" applyFill="1" applyBorder="1" applyAlignment="1">
      <alignment horizontal="left" vertical="center"/>
    </xf>
    <xf numFmtId="0" fontId="39" fillId="4" borderId="3" xfId="4" applyFont="1" applyFill="1" applyBorder="1" applyAlignment="1">
      <alignment vertical="center"/>
    </xf>
    <xf numFmtId="0" fontId="8" fillId="2" borderId="10" xfId="4" applyFont="1" applyFill="1" applyBorder="1"/>
    <xf numFmtId="49" fontId="1" fillId="2" borderId="14" xfId="4" applyNumberFormat="1" applyFill="1" applyBorder="1" applyAlignment="1">
      <alignment vertical="center" wrapText="1"/>
    </xf>
    <xf numFmtId="0" fontId="39" fillId="4" borderId="6" xfId="4" applyFont="1" applyFill="1" applyBorder="1" applyAlignment="1">
      <alignment horizontal="left" vertical="center" wrapText="1"/>
    </xf>
    <xf numFmtId="0" fontId="8" fillId="2" borderId="31" xfId="4" applyFont="1" applyFill="1" applyBorder="1"/>
    <xf numFmtId="0" fontId="8" fillId="2" borderId="6" xfId="4" applyFont="1" applyFill="1" applyBorder="1"/>
    <xf numFmtId="0" fontId="1" fillId="2" borderId="25" xfId="4" applyFill="1" applyBorder="1"/>
    <xf numFmtId="49" fontId="1" fillId="2" borderId="14" xfId="4" applyNumberFormat="1" applyFill="1" applyBorder="1" applyAlignment="1">
      <alignment vertical="top"/>
    </xf>
    <xf numFmtId="0" fontId="1" fillId="2" borderId="19" xfId="4" applyFill="1" applyBorder="1"/>
    <xf numFmtId="0" fontId="1" fillId="2" borderId="0" xfId="4" applyFill="1"/>
    <xf numFmtId="49" fontId="1" fillId="2" borderId="14" xfId="4" applyNumberFormat="1" applyFill="1" applyBorder="1" applyAlignment="1">
      <alignment vertical="center"/>
    </xf>
    <xf numFmtId="0" fontId="1" fillId="2" borderId="6" xfId="4" applyFill="1" applyBorder="1" applyAlignment="1">
      <alignment vertical="center"/>
    </xf>
    <xf numFmtId="0" fontId="1" fillId="2" borderId="6" xfId="4" applyFill="1" applyBorder="1"/>
    <xf numFmtId="49" fontId="1" fillId="2" borderId="8" xfId="4" applyNumberFormat="1" applyFill="1" applyBorder="1" applyAlignment="1">
      <alignment vertical="center"/>
    </xf>
    <xf numFmtId="0" fontId="1" fillId="4" borderId="19" xfId="4" applyFill="1" applyBorder="1" applyAlignment="1">
      <alignment horizontal="left" vertical="top" wrapText="1"/>
    </xf>
    <xf numFmtId="0" fontId="1" fillId="4" borderId="6" xfId="4" applyFill="1" applyBorder="1" applyAlignment="1">
      <alignment horizontal="left" vertical="center" wrapText="1"/>
    </xf>
    <xf numFmtId="0" fontId="1" fillId="2" borderId="8" xfId="4" applyFill="1" applyBorder="1"/>
    <xf numFmtId="0" fontId="1" fillId="2" borderId="3" xfId="4" applyFill="1" applyBorder="1"/>
    <xf numFmtId="0" fontId="1" fillId="2" borderId="4" xfId="4" applyFill="1" applyBorder="1"/>
    <xf numFmtId="0" fontId="1" fillId="2" borderId="17" xfId="4" applyFill="1" applyBorder="1"/>
    <xf numFmtId="49" fontId="1" fillId="4" borderId="0" xfId="4" applyNumberFormat="1" applyFill="1" applyAlignment="1" applyProtection="1">
      <alignment horizontal="left"/>
      <protection locked="0"/>
    </xf>
    <xf numFmtId="0" fontId="1" fillId="2" borderId="31" xfId="4" applyFill="1" applyBorder="1"/>
    <xf numFmtId="49" fontId="1" fillId="2" borderId="6" xfId="4" applyNumberFormat="1" applyFill="1" applyBorder="1"/>
    <xf numFmtId="0" fontId="7" fillId="2" borderId="6" xfId="4" applyFont="1" applyFill="1" applyBorder="1"/>
    <xf numFmtId="14" fontId="7" fillId="2" borderId="6" xfId="4" applyNumberFormat="1" applyFont="1" applyFill="1" applyBorder="1"/>
    <xf numFmtId="0" fontId="1" fillId="0" borderId="16" xfId="4" applyBorder="1"/>
    <xf numFmtId="0" fontId="2" fillId="2" borderId="46" xfId="4" applyFont="1" applyFill="1" applyBorder="1"/>
    <xf numFmtId="0" fontId="8" fillId="2" borderId="2" xfId="4" applyFont="1" applyFill="1" applyBorder="1" applyAlignment="1">
      <alignment vertical="center"/>
    </xf>
    <xf numFmtId="0" fontId="8" fillId="2" borderId="2" xfId="4" applyFont="1" applyFill="1" applyBorder="1" applyAlignment="1">
      <alignment horizontal="center" vertical="center"/>
    </xf>
    <xf numFmtId="0" fontId="1" fillId="2" borderId="21" xfId="4" applyFill="1" applyBorder="1"/>
    <xf numFmtId="49" fontId="1" fillId="2" borderId="0" xfId="4" applyNumberFormat="1" applyFill="1"/>
    <xf numFmtId="0" fontId="1" fillId="2" borderId="3" xfId="4" applyFill="1" applyBorder="1" applyAlignment="1">
      <alignment horizontal="left" vertical="top" wrapText="1"/>
    </xf>
    <xf numFmtId="14" fontId="1" fillId="0" borderId="3" xfId="4" applyNumberFormat="1" applyBorder="1" applyAlignment="1" applyProtection="1">
      <alignment horizontal="left" vertical="top" wrapText="1"/>
      <protection locked="0"/>
    </xf>
    <xf numFmtId="0" fontId="1" fillId="2" borderId="50" xfId="4" applyFill="1" applyBorder="1"/>
    <xf numFmtId="0" fontId="25" fillId="0" borderId="0" xfId="4" applyFont="1" applyAlignment="1">
      <alignment vertical="center"/>
    </xf>
    <xf numFmtId="0" fontId="1" fillId="2" borderId="6" xfId="4" applyFill="1" applyBorder="1" applyAlignment="1">
      <alignment horizontal="left" vertical="top" wrapText="1"/>
    </xf>
    <xf numFmtId="49" fontId="1" fillId="2" borderId="2" xfId="4" applyNumberFormat="1" applyFill="1" applyBorder="1"/>
    <xf numFmtId="3" fontId="2" fillId="2" borderId="6" xfId="4" applyNumberFormat="1" applyFont="1" applyFill="1" applyBorder="1"/>
    <xf numFmtId="0" fontId="2" fillId="2" borderId="0" xfId="4" applyFont="1" applyFill="1"/>
    <xf numFmtId="49" fontId="2" fillId="2" borderId="6" xfId="4" applyNumberFormat="1" applyFont="1" applyFill="1" applyBorder="1"/>
    <xf numFmtId="0" fontId="2" fillId="2" borderId="6" xfId="4" applyFont="1" applyFill="1" applyBorder="1"/>
    <xf numFmtId="49" fontId="7" fillId="2" borderId="0" xfId="4" applyNumberFormat="1" applyFont="1" applyFill="1"/>
    <xf numFmtId="0" fontId="1" fillId="2" borderId="0" xfId="4" applyFill="1" applyAlignment="1">
      <alignment horizontal="left"/>
    </xf>
    <xf numFmtId="3" fontId="1" fillId="2" borderId="6" xfId="4" applyNumberFormat="1" applyFill="1" applyBorder="1"/>
    <xf numFmtId="0" fontId="7" fillId="2" borderId="2" xfId="4" applyFont="1" applyFill="1" applyBorder="1"/>
    <xf numFmtId="0" fontId="1" fillId="2" borderId="2" xfId="4" applyFill="1" applyBorder="1"/>
    <xf numFmtId="4" fontId="1" fillId="2" borderId="2" xfId="4" applyNumberFormat="1" applyFill="1" applyBorder="1" applyAlignment="1">
      <alignment horizontal="center"/>
    </xf>
    <xf numFmtId="0" fontId="7" fillId="2" borderId="0" xfId="4" applyFont="1" applyFill="1"/>
    <xf numFmtId="0" fontId="1" fillId="2" borderId="49" xfId="4" applyFill="1" applyBorder="1"/>
    <xf numFmtId="49" fontId="1" fillId="2" borderId="3" xfId="4" applyNumberFormat="1" applyFill="1" applyBorder="1"/>
    <xf numFmtId="0" fontId="7" fillId="2" borderId="3" xfId="4" applyFont="1" applyFill="1" applyBorder="1" applyAlignment="1">
      <alignment horizontal="center"/>
    </xf>
    <xf numFmtId="0" fontId="3" fillId="2" borderId="3" xfId="4" applyFont="1" applyFill="1" applyBorder="1" applyAlignment="1">
      <alignment horizontal="center"/>
    </xf>
    <xf numFmtId="0" fontId="3" fillId="2" borderId="4" xfId="4" applyFont="1" applyFill="1" applyBorder="1"/>
    <xf numFmtId="0" fontId="1" fillId="2" borderId="3" xfId="4" applyFill="1" applyBorder="1" applyAlignment="1">
      <alignment horizontal="center"/>
    </xf>
    <xf numFmtId="0" fontId="3" fillId="2" borderId="3" xfId="4" applyFont="1" applyFill="1" applyBorder="1"/>
    <xf numFmtId="4" fontId="1" fillId="2" borderId="0" xfId="4" applyNumberFormat="1" applyFill="1"/>
    <xf numFmtId="0" fontId="1" fillId="2" borderId="0" xfId="4" applyFill="1" applyAlignment="1">
      <alignment horizontal="center"/>
    </xf>
    <xf numFmtId="0" fontId="3" fillId="2" borderId="0" xfId="4" applyFont="1" applyFill="1"/>
    <xf numFmtId="0" fontId="1" fillId="0" borderId="33" xfId="4" applyBorder="1"/>
    <xf numFmtId="0" fontId="1" fillId="2" borderId="33" xfId="4" applyFill="1" applyBorder="1"/>
    <xf numFmtId="0" fontId="1" fillId="2" borderId="32" xfId="4" applyFill="1" applyBorder="1"/>
    <xf numFmtId="4" fontId="1" fillId="2" borderId="32" xfId="4" applyNumberFormat="1" applyFill="1" applyBorder="1"/>
    <xf numFmtId="0" fontId="1" fillId="2" borderId="26" xfId="4" applyFill="1" applyBorder="1"/>
    <xf numFmtId="49" fontId="1" fillId="0" borderId="0" xfId="4" applyNumberFormat="1"/>
    <xf numFmtId="0" fontId="2" fillId="0" borderId="0" xfId="4" applyFont="1"/>
    <xf numFmtId="3" fontId="6" fillId="0" borderId="0" xfId="4" applyNumberFormat="1" applyFont="1"/>
    <xf numFmtId="0" fontId="7" fillId="0" borderId="0" xfId="4" applyFont="1"/>
    <xf numFmtId="0" fontId="8" fillId="0" borderId="0" xfId="4" applyFont="1" applyAlignment="1">
      <alignment vertical="center"/>
    </xf>
    <xf numFmtId="49" fontId="6" fillId="0" borderId="0" xfId="4" applyNumberFormat="1" applyFont="1"/>
    <xf numFmtId="0" fontId="6" fillId="0" borderId="0" xfId="4" applyFont="1"/>
    <xf numFmtId="0" fontId="7" fillId="0" borderId="0" xfId="4" applyFont="1" applyAlignment="1">
      <alignment wrapText="1"/>
    </xf>
    <xf numFmtId="0" fontId="1" fillId="0" borderId="0" xfId="4" applyAlignment="1">
      <alignment horizontal="center"/>
    </xf>
    <xf numFmtId="49" fontId="7" fillId="0" borderId="0" xfId="4" applyNumberFormat="1" applyFont="1"/>
    <xf numFmtId="0" fontId="7" fillId="0" borderId="0" xfId="4" applyFont="1" applyAlignment="1">
      <alignment horizontal="center"/>
    </xf>
    <xf numFmtId="0" fontId="7" fillId="0" borderId="0" xfId="4" applyFont="1" applyAlignment="1">
      <alignment horizontal="center" wrapText="1"/>
    </xf>
    <xf numFmtId="3" fontId="1" fillId="0" borderId="0" xfId="4" applyNumberFormat="1"/>
    <xf numFmtId="0" fontId="7" fillId="0" borderId="0" xfId="4" applyFont="1" applyAlignment="1">
      <alignment horizontal="left"/>
    </xf>
    <xf numFmtId="0" fontId="3" fillId="0" borderId="0" xfId="4" applyFont="1" applyAlignment="1">
      <alignment horizontal="center"/>
    </xf>
    <xf numFmtId="0" fontId="3" fillId="0" borderId="0" xfId="4" applyFont="1"/>
    <xf numFmtId="4" fontId="1" fillId="0" borderId="0" xfId="4" applyNumberFormat="1" applyAlignment="1">
      <alignment horizontal="center"/>
    </xf>
    <xf numFmtId="0" fontId="1" fillId="0" borderId="0" xfId="4" applyAlignment="1">
      <alignment horizontal="right"/>
    </xf>
    <xf numFmtId="0" fontId="7" fillId="0" borderId="0" xfId="4" applyFont="1" applyAlignment="1">
      <alignment horizontal="right"/>
    </xf>
    <xf numFmtId="0" fontId="2" fillId="0" borderId="0" xfId="4" applyFont="1" applyAlignment="1">
      <alignment wrapText="1"/>
    </xf>
    <xf numFmtId="0" fontId="43" fillId="0" borderId="0" xfId="4" applyFont="1"/>
    <xf numFmtId="0" fontId="1" fillId="2" borderId="0" xfId="0" applyFont="1" applyFill="1" applyAlignment="1">
      <alignment horizontal="left" wrapText="1"/>
    </xf>
    <xf numFmtId="0" fontId="7" fillId="2" borderId="0" xfId="0" applyFont="1" applyFill="1" applyAlignment="1">
      <alignment horizontal="left" wrapText="1"/>
    </xf>
    <xf numFmtId="0" fontId="1" fillId="0" borderId="29" xfId="0" applyFont="1" applyBorder="1" applyProtection="1">
      <protection locked="0"/>
    </xf>
    <xf numFmtId="0" fontId="2" fillId="2" borderId="0" xfId="0" applyFont="1" applyFill="1" applyAlignment="1">
      <alignment vertical="center"/>
    </xf>
    <xf numFmtId="0" fontId="10" fillId="2" borderId="0" xfId="0" applyFont="1" applyFill="1" applyAlignment="1">
      <alignment vertical="center"/>
    </xf>
    <xf numFmtId="0" fontId="2" fillId="2" borderId="0" xfId="0" applyFont="1" applyFill="1" applyAlignment="1">
      <alignment horizontal="center" vertical="center"/>
    </xf>
    <xf numFmtId="0" fontId="1" fillId="0" borderId="0" xfId="0" applyFont="1" applyProtection="1">
      <protection locked="0"/>
    </xf>
    <xf numFmtId="0" fontId="3" fillId="2" borderId="0" xfId="0" applyFont="1" applyFill="1" applyAlignment="1">
      <alignment horizontal="left" wrapText="1"/>
    </xf>
    <xf numFmtId="3" fontId="1" fillId="2" borderId="0" xfId="0" applyNumberFormat="1" applyFont="1" applyFill="1"/>
    <xf numFmtId="14" fontId="1" fillId="2" borderId="0" xfId="0" applyNumberFormat="1" applyFont="1" applyFill="1"/>
    <xf numFmtId="0" fontId="1" fillId="2" borderId="0" xfId="0" applyFont="1" applyFill="1" applyAlignment="1">
      <alignment horizontal="right" indent="1"/>
    </xf>
    <xf numFmtId="0" fontId="27" fillId="2" borderId="0" xfId="0" applyFont="1" applyFill="1" applyAlignment="1">
      <alignment horizontal="center" vertical="center"/>
    </xf>
    <xf numFmtId="0" fontId="7" fillId="0" borderId="0" xfId="0" applyFont="1" applyAlignment="1" applyProtection="1">
      <alignment horizontal="right"/>
      <protection locked="0"/>
    </xf>
    <xf numFmtId="0" fontId="7" fillId="0" borderId="0" xfId="0" applyFont="1" applyProtection="1">
      <protection locked="0"/>
    </xf>
    <xf numFmtId="0" fontId="7" fillId="0" borderId="0" xfId="0" applyFont="1" applyAlignment="1" applyProtection="1">
      <alignment vertical="center"/>
      <protection locked="0"/>
    </xf>
    <xf numFmtId="0" fontId="7" fillId="0" borderId="0" xfId="0" applyFont="1" applyAlignment="1" applyProtection="1">
      <alignment horizontal="right" vertical="center"/>
      <protection locked="0"/>
    </xf>
    <xf numFmtId="0" fontId="3" fillId="0" borderId="0" xfId="0" applyFont="1" applyProtection="1">
      <protection locked="0"/>
    </xf>
    <xf numFmtId="0" fontId="1" fillId="0" borderId="25" xfId="0" applyFont="1" applyBorder="1" applyProtection="1">
      <protection locked="0"/>
    </xf>
    <xf numFmtId="0" fontId="1" fillId="0" borderId="43" xfId="0" applyFont="1" applyBorder="1"/>
    <xf numFmtId="0" fontId="1" fillId="0" borderId="18" xfId="0" applyFont="1" applyBorder="1"/>
    <xf numFmtId="0" fontId="1" fillId="0" borderId="66" xfId="0" applyFont="1" applyBorder="1"/>
    <xf numFmtId="0" fontId="7" fillId="2" borderId="44" xfId="0" applyFont="1" applyFill="1" applyBorder="1" applyAlignment="1">
      <alignment horizontal="center"/>
    </xf>
    <xf numFmtId="0" fontId="7" fillId="2" borderId="34" xfId="0" applyFont="1" applyFill="1" applyBorder="1" applyAlignment="1">
      <alignment horizontal="center"/>
    </xf>
    <xf numFmtId="0" fontId="1" fillId="2" borderId="44" xfId="0" applyFont="1" applyFill="1" applyBorder="1" applyAlignment="1">
      <alignment horizontal="center"/>
    </xf>
    <xf numFmtId="0" fontId="1" fillId="2" borderId="34" xfId="0" applyFont="1" applyFill="1" applyBorder="1" applyAlignment="1">
      <alignment horizontal="center"/>
    </xf>
    <xf numFmtId="0" fontId="1" fillId="2" borderId="35" xfId="0" applyFont="1" applyFill="1" applyBorder="1" applyAlignment="1">
      <alignment horizontal="center"/>
    </xf>
    <xf numFmtId="49" fontId="1" fillId="2" borderId="1" xfId="0" applyNumberFormat="1" applyFont="1" applyFill="1" applyBorder="1" applyAlignment="1">
      <alignment horizontal="center"/>
    </xf>
    <xf numFmtId="49" fontId="1" fillId="2" borderId="0" xfId="0" applyNumberFormat="1" applyFont="1" applyFill="1" applyAlignment="1">
      <alignment horizontal="center"/>
    </xf>
    <xf numFmtId="0" fontId="1" fillId="2" borderId="1" xfId="0" applyFont="1" applyFill="1" applyBorder="1" applyAlignment="1">
      <alignment horizontal="left" wrapText="1"/>
    </xf>
    <xf numFmtId="0" fontId="1" fillId="2" borderId="0" xfId="0" applyFont="1" applyFill="1" applyAlignment="1">
      <alignment horizontal="left" wrapText="1"/>
    </xf>
    <xf numFmtId="4" fontId="1" fillId="0" borderId="54" xfId="0" applyNumberFormat="1" applyFont="1" applyBorder="1" applyAlignment="1" applyProtection="1">
      <alignment horizontal="center"/>
      <protection locked="0"/>
    </xf>
    <xf numFmtId="4" fontId="1" fillId="0" borderId="55" xfId="0" applyNumberFormat="1" applyFont="1" applyBorder="1" applyAlignment="1" applyProtection="1">
      <alignment horizontal="center"/>
      <protection locked="0"/>
    </xf>
    <xf numFmtId="4" fontId="1" fillId="0" borderId="47" xfId="0" applyNumberFormat="1" applyFont="1" applyBorder="1" applyAlignment="1" applyProtection="1">
      <alignment horizontal="center"/>
      <protection locked="0"/>
    </xf>
    <xf numFmtId="0" fontId="7" fillId="0" borderId="0" xfId="0" applyFont="1" applyAlignment="1" applyProtection="1">
      <alignment horizontal="center"/>
      <protection locked="0"/>
    </xf>
    <xf numFmtId="0" fontId="1" fillId="2" borderId="14" xfId="0" applyFont="1" applyFill="1" applyBorder="1" applyAlignment="1">
      <alignment horizontal="left"/>
    </xf>
    <xf numFmtId="0" fontId="1" fillId="2" borderId="11" xfId="0" applyFont="1" applyFill="1" applyBorder="1" applyAlignment="1">
      <alignment horizontal="left"/>
    </xf>
    <xf numFmtId="0" fontId="1" fillId="2" borderId="1" xfId="0" applyFont="1" applyFill="1" applyBorder="1" applyAlignment="1">
      <alignment horizontal="left"/>
    </xf>
    <xf numFmtId="0" fontId="1" fillId="0" borderId="0" xfId="0" applyFont="1"/>
    <xf numFmtId="0" fontId="1" fillId="2" borderId="10" xfId="0" applyFont="1" applyFill="1" applyBorder="1" applyAlignment="1">
      <alignment horizontal="left" wrapText="1"/>
    </xf>
    <xf numFmtId="0" fontId="0" fillId="2" borderId="3" xfId="0" applyFill="1" applyBorder="1" applyAlignment="1">
      <alignment horizontal="center"/>
    </xf>
    <xf numFmtId="0" fontId="8" fillId="2" borderId="0" xfId="0" applyFont="1" applyFill="1" applyAlignment="1">
      <alignment horizontal="left" wrapText="1"/>
    </xf>
    <xf numFmtId="4" fontId="16" fillId="0" borderId="1" xfId="0" applyNumberFormat="1" applyFont="1" applyBorder="1" applyAlignment="1" applyProtection="1">
      <alignment horizontal="center"/>
      <protection locked="0"/>
    </xf>
    <xf numFmtId="4" fontId="18" fillId="0" borderId="10" xfId="0" applyNumberFormat="1" applyFont="1" applyBorder="1" applyAlignment="1" applyProtection="1">
      <alignment horizontal="center"/>
      <protection locked="0"/>
    </xf>
    <xf numFmtId="2" fontId="16" fillId="0" borderId="13" xfId="0" applyNumberFormat="1" applyFont="1" applyBorder="1" applyAlignment="1" applyProtection="1">
      <alignment horizontal="center"/>
      <protection locked="0"/>
    </xf>
    <xf numFmtId="2" fontId="16" fillId="0" borderId="5" xfId="0" applyNumberFormat="1" applyFont="1" applyBorder="1" applyAlignment="1" applyProtection="1">
      <alignment horizontal="center"/>
      <protection locked="0"/>
    </xf>
    <xf numFmtId="0" fontId="2" fillId="2" borderId="13"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9" fillId="2" borderId="13" xfId="0" applyFont="1" applyFill="1" applyBorder="1" applyAlignment="1">
      <alignment horizontal="left" vertical="center"/>
    </xf>
    <xf numFmtId="0" fontId="9" fillId="2" borderId="2" xfId="0" applyFont="1" applyFill="1" applyBorder="1" applyAlignment="1">
      <alignment horizontal="left" vertical="center"/>
    </xf>
    <xf numFmtId="0" fontId="9" fillId="2" borderId="5" xfId="0" applyFont="1" applyFill="1" applyBorder="1" applyAlignment="1">
      <alignment horizontal="left" vertical="center"/>
    </xf>
    <xf numFmtId="0" fontId="10" fillId="2" borderId="13" xfId="0" applyFont="1" applyFill="1" applyBorder="1" applyAlignment="1">
      <alignment horizontal="left" vertical="center" wrapText="1"/>
    </xf>
    <xf numFmtId="0" fontId="10" fillId="2" borderId="2" xfId="0" applyFont="1" applyFill="1" applyBorder="1" applyAlignment="1">
      <alignment horizontal="left" vertical="center" wrapText="1"/>
    </xf>
    <xf numFmtId="0" fontId="10" fillId="2" borderId="5" xfId="0" applyFont="1" applyFill="1" applyBorder="1" applyAlignment="1">
      <alignment horizontal="left" vertical="center" wrapText="1"/>
    </xf>
    <xf numFmtId="4" fontId="18" fillId="0" borderId="13" xfId="0" applyNumberFormat="1" applyFont="1" applyBorder="1" applyAlignment="1" applyProtection="1">
      <alignment horizontal="center"/>
      <protection locked="0"/>
    </xf>
    <xf numFmtId="4" fontId="18" fillId="0" borderId="5" xfId="0" applyNumberFormat="1" applyFont="1" applyBorder="1" applyAlignment="1" applyProtection="1">
      <alignment horizontal="center"/>
      <protection locked="0"/>
    </xf>
    <xf numFmtId="4" fontId="10" fillId="2" borderId="14" xfId="0" applyNumberFormat="1" applyFont="1" applyFill="1" applyBorder="1" applyAlignment="1">
      <alignment horizontal="center"/>
    </xf>
    <xf numFmtId="4" fontId="10" fillId="2" borderId="11" xfId="0" applyNumberFormat="1" applyFont="1" applyFill="1" applyBorder="1" applyAlignment="1">
      <alignment horizontal="center"/>
    </xf>
    <xf numFmtId="4" fontId="18" fillId="0" borderId="1" xfId="0" applyNumberFormat="1" applyFont="1" applyBorder="1" applyAlignment="1" applyProtection="1">
      <alignment horizontal="center"/>
      <protection locked="0"/>
    </xf>
    <xf numFmtId="4" fontId="18" fillId="0" borderId="8" xfId="0" applyNumberFormat="1" applyFont="1" applyBorder="1" applyAlignment="1" applyProtection="1">
      <alignment horizontal="center"/>
      <protection locked="0"/>
    </xf>
    <xf numFmtId="4" fontId="18" fillId="0" borderId="4" xfId="0" applyNumberFormat="1" applyFont="1" applyBorder="1" applyAlignment="1" applyProtection="1">
      <alignment horizontal="center"/>
      <protection locked="0"/>
    </xf>
    <xf numFmtId="4" fontId="16" fillId="0" borderId="13" xfId="0" applyNumberFormat="1" applyFont="1" applyBorder="1" applyAlignment="1" applyProtection="1">
      <alignment horizontal="center"/>
      <protection locked="0"/>
    </xf>
    <xf numFmtId="165" fontId="18" fillId="0" borderId="13" xfId="0" applyNumberFormat="1" applyFont="1" applyBorder="1" applyAlignment="1" applyProtection="1">
      <alignment horizontal="center"/>
      <protection locked="0"/>
    </xf>
    <xf numFmtId="165" fontId="18" fillId="0" borderId="5" xfId="0" applyNumberFormat="1" applyFont="1" applyBorder="1" applyAlignment="1" applyProtection="1">
      <alignment horizontal="center"/>
      <protection locked="0"/>
    </xf>
    <xf numFmtId="0" fontId="10" fillId="2" borderId="13" xfId="0" applyFont="1" applyFill="1" applyBorder="1" applyAlignment="1">
      <alignment horizontal="left" vertical="center"/>
    </xf>
    <xf numFmtId="0" fontId="10" fillId="2" borderId="2" xfId="0" applyFont="1" applyFill="1" applyBorder="1" applyAlignment="1">
      <alignment horizontal="left" vertical="center"/>
    </xf>
    <xf numFmtId="0" fontId="10" fillId="2" borderId="5" xfId="0" applyFont="1" applyFill="1" applyBorder="1" applyAlignment="1">
      <alignment horizontal="left" vertical="center"/>
    </xf>
    <xf numFmtId="4" fontId="16" fillId="0" borderId="5" xfId="0" applyNumberFormat="1" applyFont="1" applyBorder="1" applyAlignment="1" applyProtection="1">
      <alignment horizontal="center"/>
      <protection locked="0"/>
    </xf>
    <xf numFmtId="0" fontId="35" fillId="2" borderId="0" xfId="0" applyFont="1" applyFill="1" applyAlignment="1">
      <alignment horizontal="left" vertical="center" wrapText="1"/>
    </xf>
    <xf numFmtId="0" fontId="38" fillId="2" borderId="0" xfId="0" applyFont="1" applyFill="1" applyAlignment="1">
      <alignment horizontal="left"/>
    </xf>
    <xf numFmtId="0" fontId="7" fillId="2" borderId="0" xfId="0" applyFont="1" applyFill="1" applyAlignment="1">
      <alignment horizontal="right"/>
    </xf>
    <xf numFmtId="0" fontId="1" fillId="0" borderId="13" xfId="0" applyFont="1" applyBorder="1" applyAlignment="1" applyProtection="1">
      <alignment horizontal="left"/>
      <protection locked="0"/>
    </xf>
    <xf numFmtId="0" fontId="0" fillId="0" borderId="2" xfId="0" applyBorder="1" applyAlignment="1" applyProtection="1">
      <alignment horizontal="left"/>
      <protection locked="0"/>
    </xf>
    <xf numFmtId="0" fontId="0" fillId="0" borderId="5" xfId="0" applyBorder="1" applyAlignment="1" applyProtection="1">
      <alignment horizontal="left"/>
      <protection locked="0"/>
    </xf>
    <xf numFmtId="0" fontId="7" fillId="2" borderId="0" xfId="0" applyFont="1" applyFill="1" applyAlignment="1">
      <alignment horizontal="center"/>
    </xf>
    <xf numFmtId="0" fontId="7" fillId="2" borderId="10" xfId="0" applyFont="1" applyFill="1" applyBorder="1" applyAlignment="1">
      <alignment horizontal="center"/>
    </xf>
    <xf numFmtId="3" fontId="8" fillId="2" borderId="52" xfId="0" applyNumberFormat="1" applyFont="1" applyFill="1" applyBorder="1" applyAlignment="1">
      <alignment horizontal="center" vertical="center"/>
    </xf>
    <xf numFmtId="0" fontId="0" fillId="0" borderId="64" xfId="0" applyBorder="1" applyAlignment="1">
      <alignment vertical="center"/>
    </xf>
    <xf numFmtId="0" fontId="0" fillId="0" borderId="53" xfId="0" applyBorder="1" applyAlignment="1">
      <alignment vertical="center"/>
    </xf>
    <xf numFmtId="0" fontId="1" fillId="0" borderId="14" xfId="0" applyFont="1" applyBorder="1" applyAlignment="1" applyProtection="1">
      <alignment horizontal="left"/>
      <protection locked="0"/>
    </xf>
    <xf numFmtId="0" fontId="0" fillId="0" borderId="6" xfId="0" applyBorder="1" applyAlignment="1" applyProtection="1">
      <alignment horizontal="left"/>
      <protection locked="0"/>
    </xf>
    <xf numFmtId="0" fontId="7" fillId="2" borderId="8" xfId="0" applyFont="1" applyFill="1" applyBorder="1" applyAlignment="1">
      <alignment horizontal="left"/>
    </xf>
    <xf numFmtId="0" fontId="7" fillId="2" borderId="3" xfId="0" applyFont="1" applyFill="1" applyBorder="1" applyAlignment="1">
      <alignment horizontal="left"/>
    </xf>
    <xf numFmtId="0" fontId="7" fillId="2" borderId="4" xfId="0" applyFont="1" applyFill="1" applyBorder="1" applyAlignment="1">
      <alignment horizontal="left"/>
    </xf>
    <xf numFmtId="0" fontId="1" fillId="0" borderId="6" xfId="0" applyFont="1" applyBorder="1" applyAlignment="1" applyProtection="1">
      <alignment horizontal="left"/>
      <protection locked="0"/>
    </xf>
    <xf numFmtId="0" fontId="0" fillId="0" borderId="11" xfId="0" applyBorder="1" applyAlignment="1" applyProtection="1">
      <alignment horizontal="left"/>
      <protection locked="0"/>
    </xf>
    <xf numFmtId="0" fontId="7" fillId="2" borderId="14" xfId="0" applyFont="1" applyFill="1" applyBorder="1" applyAlignment="1">
      <alignment horizontal="left"/>
    </xf>
    <xf numFmtId="0" fontId="0" fillId="0" borderId="6" xfId="0" applyBorder="1"/>
    <xf numFmtId="14" fontId="1" fillId="3" borderId="13" xfId="0" applyNumberFormat="1" applyFont="1" applyFill="1" applyBorder="1" applyAlignment="1" applyProtection="1">
      <alignment horizontal="left"/>
      <protection locked="0"/>
    </xf>
    <xf numFmtId="0" fontId="0" fillId="0" borderId="5" xfId="0" applyBorder="1" applyProtection="1">
      <protection locked="0"/>
    </xf>
    <xf numFmtId="0" fontId="8" fillId="2" borderId="0" xfId="0" applyFont="1" applyFill="1" applyAlignment="1">
      <alignment horizontal="left" vertical="center"/>
    </xf>
    <xf numFmtId="0" fontId="7" fillId="2" borderId="3" xfId="0" applyFont="1" applyFill="1" applyBorder="1" applyAlignment="1">
      <alignment horizontal="center"/>
    </xf>
    <xf numFmtId="3" fontId="8" fillId="2" borderId="64" xfId="0" applyNumberFormat="1" applyFont="1" applyFill="1" applyBorder="1" applyAlignment="1">
      <alignment horizontal="center" vertical="center"/>
    </xf>
    <xf numFmtId="3" fontId="8" fillId="2" borderId="53" xfId="0" applyNumberFormat="1" applyFont="1" applyFill="1" applyBorder="1" applyAlignment="1">
      <alignment horizontal="center" vertical="center"/>
    </xf>
    <xf numFmtId="0" fontId="9" fillId="2" borderId="1" xfId="0" applyFont="1" applyFill="1" applyBorder="1" applyAlignment="1">
      <alignment vertical="center" wrapText="1"/>
    </xf>
    <xf numFmtId="0" fontId="9" fillId="2" borderId="0" xfId="0" applyFont="1" applyFill="1" applyAlignment="1">
      <alignment vertical="center" wrapText="1"/>
    </xf>
    <xf numFmtId="4" fontId="1" fillId="0" borderId="14" xfId="0" applyNumberFormat="1" applyFont="1" applyBorder="1" applyAlignment="1" applyProtection="1">
      <alignment horizontal="left"/>
      <protection locked="0"/>
    </xf>
    <xf numFmtId="4" fontId="0" fillId="0" borderId="11" xfId="0" applyNumberFormat="1" applyBorder="1" applyAlignment="1" applyProtection="1">
      <alignment horizontal="left"/>
      <protection locked="0"/>
    </xf>
    <xf numFmtId="0" fontId="0" fillId="0" borderId="0" xfId="0" applyAlignment="1" applyProtection="1">
      <alignment horizontal="left"/>
      <protection locked="0"/>
    </xf>
    <xf numFmtId="0" fontId="10" fillId="2" borderId="2" xfId="0" applyFont="1" applyFill="1" applyBorder="1" applyAlignment="1">
      <alignment horizontal="center" vertical="center"/>
    </xf>
    <xf numFmtId="0" fontId="10" fillId="2" borderId="5" xfId="0" applyFont="1" applyFill="1" applyBorder="1" applyAlignment="1">
      <alignment horizontal="center" vertical="center"/>
    </xf>
    <xf numFmtId="0" fontId="7" fillId="2" borderId="13" xfId="0" applyFont="1" applyFill="1" applyBorder="1" applyAlignment="1">
      <alignment horizontal="left"/>
    </xf>
    <xf numFmtId="0" fontId="7" fillId="2" borderId="2" xfId="0" applyFont="1" applyFill="1" applyBorder="1" applyAlignment="1">
      <alignment horizontal="left"/>
    </xf>
    <xf numFmtId="0" fontId="7" fillId="2" borderId="5" xfId="0" applyFont="1" applyFill="1" applyBorder="1" applyAlignment="1">
      <alignment horizontal="left"/>
    </xf>
    <xf numFmtId="14" fontId="0" fillId="0" borderId="14" xfId="0" applyNumberFormat="1" applyBorder="1" applyAlignment="1" applyProtection="1">
      <alignment horizontal="left" indent="1"/>
      <protection locked="0"/>
    </xf>
    <xf numFmtId="14" fontId="0" fillId="0" borderId="6" xfId="0" applyNumberFormat="1" applyBorder="1" applyAlignment="1" applyProtection="1">
      <alignment horizontal="left" indent="1"/>
      <protection locked="0"/>
    </xf>
    <xf numFmtId="14" fontId="0" fillId="0" borderId="11" xfId="0" applyNumberFormat="1" applyBorder="1" applyAlignment="1" applyProtection="1">
      <alignment horizontal="left" indent="1"/>
      <protection locked="0"/>
    </xf>
    <xf numFmtId="0" fontId="11" fillId="2" borderId="0" xfId="0" applyFont="1" applyFill="1" applyAlignment="1">
      <alignment horizontal="left"/>
    </xf>
    <xf numFmtId="0" fontId="5" fillId="2" borderId="0" xfId="0" applyFont="1" applyFill="1" applyAlignment="1">
      <alignment horizontal="center" wrapText="1"/>
    </xf>
    <xf numFmtId="0" fontId="3" fillId="2" borderId="0" xfId="0" applyFont="1" applyFill="1" applyAlignment="1">
      <alignment horizontal="left"/>
    </xf>
    <xf numFmtId="0" fontId="0" fillId="4" borderId="8" xfId="0" applyFill="1" applyBorder="1" applyAlignment="1">
      <alignment horizontal="center"/>
    </xf>
    <xf numFmtId="0" fontId="0" fillId="4" borderId="3" xfId="0" applyFill="1" applyBorder="1" applyAlignment="1">
      <alignment horizontal="center"/>
    </xf>
    <xf numFmtId="0" fontId="0" fillId="4" borderId="4" xfId="0" applyFill="1" applyBorder="1" applyAlignment="1">
      <alignment horizontal="center"/>
    </xf>
    <xf numFmtId="0" fontId="34" fillId="0" borderId="1" xfId="0" applyFont="1" applyBorder="1" applyAlignment="1" applyProtection="1">
      <alignment horizontal="center" vertical="center" wrapText="1"/>
      <protection locked="0"/>
    </xf>
    <xf numFmtId="0" fontId="34" fillId="0" borderId="0" xfId="0" applyFont="1" applyAlignment="1" applyProtection="1">
      <alignment horizontal="center" vertical="center" wrapText="1"/>
      <protection locked="0"/>
    </xf>
    <xf numFmtId="0" fontId="34" fillId="0" borderId="10" xfId="0" applyFont="1" applyBorder="1" applyAlignment="1" applyProtection="1">
      <alignment horizontal="center" vertical="center" wrapText="1"/>
      <protection locked="0"/>
    </xf>
    <xf numFmtId="0" fontId="34" fillId="0" borderId="14" xfId="0" applyFont="1" applyBorder="1" applyAlignment="1" applyProtection="1">
      <alignment horizontal="center" vertical="center" wrapText="1"/>
      <protection locked="0"/>
    </xf>
    <xf numFmtId="0" fontId="34" fillId="0" borderId="6" xfId="0" applyFont="1" applyBorder="1" applyAlignment="1" applyProtection="1">
      <alignment horizontal="center" vertical="center" wrapText="1"/>
      <protection locked="0"/>
    </xf>
    <xf numFmtId="0" fontId="34" fillId="0" borderId="11" xfId="0" applyFont="1" applyBorder="1" applyAlignment="1" applyProtection="1">
      <alignment horizontal="center" vertical="center" wrapText="1"/>
      <protection locked="0"/>
    </xf>
    <xf numFmtId="0" fontId="7" fillId="2" borderId="8" xfId="0" applyFont="1" applyFill="1" applyBorder="1" applyAlignment="1">
      <alignment horizontal="center"/>
    </xf>
    <xf numFmtId="0" fontId="7" fillId="2" borderId="4" xfId="0" applyFont="1" applyFill="1" applyBorder="1" applyAlignment="1">
      <alignment horizontal="center"/>
    </xf>
    <xf numFmtId="14" fontId="0" fillId="2" borderId="31" xfId="0" applyNumberFormat="1" applyFill="1" applyBorder="1" applyAlignment="1">
      <alignment horizontal="left" indent="1"/>
    </xf>
    <xf numFmtId="14" fontId="0" fillId="2" borderId="6" xfId="0" applyNumberFormat="1" applyFill="1" applyBorder="1" applyAlignment="1">
      <alignment horizontal="left" indent="1"/>
    </xf>
    <xf numFmtId="14" fontId="0" fillId="2" borderId="19" xfId="0" applyNumberFormat="1" applyFill="1" applyBorder="1" applyAlignment="1">
      <alignment horizontal="left" indent="1"/>
    </xf>
    <xf numFmtId="0" fontId="0" fillId="2" borderId="33" xfId="0" applyFill="1" applyBorder="1" applyAlignment="1">
      <alignment horizontal="left" indent="1"/>
    </xf>
    <xf numFmtId="0" fontId="0" fillId="2" borderId="32" xfId="0" applyFill="1" applyBorder="1" applyAlignment="1">
      <alignment horizontal="left" indent="1"/>
    </xf>
    <xf numFmtId="0" fontId="0" fillId="2" borderId="26" xfId="0" applyFill="1" applyBorder="1" applyAlignment="1">
      <alignment horizontal="left" indent="1"/>
    </xf>
    <xf numFmtId="0" fontId="1" fillId="0" borderId="11" xfId="0" applyFont="1" applyBorder="1" applyAlignment="1" applyProtection="1">
      <alignment horizontal="left"/>
      <protection locked="0"/>
    </xf>
    <xf numFmtId="0" fontId="2" fillId="2" borderId="0" xfId="0" applyFont="1" applyFill="1" applyAlignment="1">
      <alignment vertical="center" wrapText="1"/>
    </xf>
    <xf numFmtId="0" fontId="9" fillId="2" borderId="1" xfId="0" applyFont="1" applyFill="1" applyBorder="1" applyAlignment="1">
      <alignment horizontal="left" vertical="top" wrapText="1"/>
    </xf>
    <xf numFmtId="0" fontId="9" fillId="2" borderId="0" xfId="0" applyFont="1" applyFill="1" applyAlignment="1">
      <alignment horizontal="left" vertical="top" wrapText="1"/>
    </xf>
    <xf numFmtId="0" fontId="2" fillId="2" borderId="13" xfId="0" applyFont="1" applyFill="1" applyBorder="1" applyAlignment="1">
      <alignment horizontal="center" wrapText="1"/>
    </xf>
    <xf numFmtId="0" fontId="2" fillId="2" borderId="5" xfId="0" applyFont="1" applyFill="1" applyBorder="1" applyAlignment="1">
      <alignment horizontal="center" wrapText="1"/>
    </xf>
    <xf numFmtId="4" fontId="4" fillId="4" borderId="13" xfId="0" applyNumberFormat="1" applyFont="1" applyFill="1" applyBorder="1" applyAlignment="1">
      <alignment horizontal="center"/>
    </xf>
    <xf numFmtId="0" fontId="4" fillId="4" borderId="5" xfId="0" applyFont="1" applyFill="1" applyBorder="1" applyAlignment="1">
      <alignment horizontal="center"/>
    </xf>
    <xf numFmtId="0" fontId="2" fillId="2" borderId="52" xfId="0" applyFont="1" applyFill="1" applyBorder="1" applyAlignment="1">
      <alignment horizontal="center" wrapText="1"/>
    </xf>
    <xf numFmtId="0" fontId="2" fillId="2" borderId="53" xfId="0" applyFont="1" applyFill="1" applyBorder="1" applyAlignment="1">
      <alignment horizontal="center" wrapText="1"/>
    </xf>
    <xf numFmtId="167" fontId="4" fillId="2" borderId="52" xfId="3" applyNumberFormat="1" applyFont="1" applyFill="1" applyBorder="1" applyAlignment="1" applyProtection="1">
      <alignment horizontal="center"/>
    </xf>
    <xf numFmtId="167" fontId="4" fillId="2" borderId="53" xfId="3" applyNumberFormat="1" applyFont="1" applyFill="1" applyBorder="1" applyAlignment="1" applyProtection="1">
      <alignment horizontal="center"/>
    </xf>
    <xf numFmtId="49" fontId="9" fillId="2" borderId="2" xfId="0" applyNumberFormat="1" applyFont="1" applyFill="1" applyBorder="1" applyAlignment="1">
      <alignment horizontal="left"/>
    </xf>
    <xf numFmtId="0" fontId="0" fillId="0" borderId="0" xfId="0" applyAlignment="1">
      <alignment horizontal="center"/>
    </xf>
    <xf numFmtId="4" fontId="0" fillId="0" borderId="0" xfId="0" applyNumberFormat="1" applyAlignment="1">
      <alignment horizontal="center"/>
    </xf>
    <xf numFmtId="167" fontId="1" fillId="2" borderId="52" xfId="3" applyNumberFormat="1" applyFont="1" applyFill="1" applyBorder="1" applyAlignment="1" applyProtection="1">
      <alignment horizontal="center" wrapText="1"/>
    </xf>
    <xf numFmtId="167" fontId="1" fillId="2" borderId="53" xfId="3" applyNumberFormat="1" applyFont="1" applyFill="1" applyBorder="1" applyAlignment="1" applyProtection="1">
      <alignment horizontal="center" wrapText="1"/>
    </xf>
    <xf numFmtId="3" fontId="2" fillId="2" borderId="0" xfId="0" applyNumberFormat="1" applyFont="1" applyFill="1" applyAlignment="1">
      <alignment horizontal="center" wrapText="1"/>
    </xf>
    <xf numFmtId="3" fontId="0" fillId="2" borderId="0" xfId="0" applyNumberFormat="1" applyFill="1" applyAlignment="1">
      <alignment horizontal="center"/>
    </xf>
    <xf numFmtId="0" fontId="7" fillId="0" borderId="0" xfId="0" applyFont="1" applyAlignment="1">
      <alignment horizontal="left"/>
    </xf>
    <xf numFmtId="49" fontId="9" fillId="2" borderId="13" xfId="0" applyNumberFormat="1" applyFont="1" applyFill="1" applyBorder="1" applyAlignment="1">
      <alignment horizontal="left"/>
    </xf>
    <xf numFmtId="3" fontId="4" fillId="0" borderId="52" xfId="3" applyNumberFormat="1" applyFont="1" applyFill="1" applyBorder="1" applyAlignment="1" applyProtection="1">
      <alignment horizontal="center"/>
      <protection locked="0"/>
    </xf>
    <xf numFmtId="3" fontId="4" fillId="0" borderId="53" xfId="3" applyNumberFormat="1" applyFont="1" applyFill="1" applyBorder="1" applyAlignment="1" applyProtection="1">
      <alignment horizontal="center"/>
      <protection locked="0"/>
    </xf>
    <xf numFmtId="168" fontId="0" fillId="2" borderId="52" xfId="0" applyNumberFormat="1" applyFill="1" applyBorder="1" applyAlignment="1">
      <alignment horizontal="center"/>
    </xf>
    <xf numFmtId="168" fontId="0" fillId="2" borderId="53" xfId="0" applyNumberFormat="1" applyFill="1" applyBorder="1" applyAlignment="1">
      <alignment horizontal="center"/>
    </xf>
    <xf numFmtId="0" fontId="7" fillId="0" borderId="13" xfId="0" applyFont="1" applyBorder="1" applyAlignment="1" applyProtection="1">
      <alignment horizontal="left" wrapText="1"/>
      <protection locked="0"/>
    </xf>
    <xf numFmtId="0" fontId="7" fillId="0" borderId="2" xfId="0" applyFont="1" applyBorder="1" applyAlignment="1" applyProtection="1">
      <alignment horizontal="left" wrapText="1"/>
      <protection locked="0"/>
    </xf>
    <xf numFmtId="0" fontId="7" fillId="0" borderId="5" xfId="0" applyFont="1" applyBorder="1" applyAlignment="1" applyProtection="1">
      <alignment horizontal="left" wrapText="1"/>
      <protection locked="0"/>
    </xf>
    <xf numFmtId="0" fontId="1" fillId="2" borderId="32" xfId="0" applyFont="1" applyFill="1" applyBorder="1" applyAlignment="1">
      <alignment horizontal="center"/>
    </xf>
    <xf numFmtId="0" fontId="2" fillId="2" borderId="14" xfId="0" applyFont="1" applyFill="1" applyBorder="1" applyAlignment="1">
      <alignment horizontal="left" wrapText="1"/>
    </xf>
    <xf numFmtId="0" fontId="2" fillId="2" borderId="6" xfId="0" applyFont="1" applyFill="1" applyBorder="1" applyAlignment="1">
      <alignment horizontal="left" wrapText="1"/>
    </xf>
    <xf numFmtId="0" fontId="2" fillId="2" borderId="11" xfId="0" applyFont="1" applyFill="1" applyBorder="1" applyAlignment="1">
      <alignment horizontal="left" wrapText="1"/>
    </xf>
    <xf numFmtId="0" fontId="7" fillId="0" borderId="14" xfId="0" applyFont="1" applyBorder="1" applyAlignment="1" applyProtection="1">
      <alignment horizontal="left" wrapText="1"/>
      <protection locked="0"/>
    </xf>
    <xf numFmtId="0" fontId="7" fillId="0" borderId="6" xfId="0" applyFont="1" applyBorder="1" applyAlignment="1" applyProtection="1">
      <alignment horizontal="left" wrapText="1"/>
      <protection locked="0"/>
    </xf>
    <xf numFmtId="0" fontId="7" fillId="2" borderId="6" xfId="0" applyFont="1" applyFill="1" applyBorder="1" applyAlignment="1">
      <alignment horizontal="left" wrapText="1"/>
    </xf>
    <xf numFmtId="0" fontId="1" fillId="2" borderId="13" xfId="0" applyFont="1" applyFill="1" applyBorder="1" applyAlignment="1">
      <alignment horizontal="left" wrapText="1"/>
    </xf>
    <xf numFmtId="0" fontId="1" fillId="2" borderId="2" xfId="0" applyFont="1" applyFill="1" applyBorder="1" applyAlignment="1">
      <alignment horizontal="left" wrapText="1"/>
    </xf>
    <xf numFmtId="0" fontId="2" fillId="2" borderId="2" xfId="0" applyFont="1" applyFill="1" applyBorder="1" applyAlignment="1">
      <alignment horizontal="left"/>
    </xf>
    <xf numFmtId="0" fontId="1" fillId="2" borderId="13" xfId="0" applyFont="1" applyFill="1" applyBorder="1" applyAlignment="1">
      <alignment horizontal="center"/>
    </xf>
    <xf numFmtId="0" fontId="1" fillId="2" borderId="2" xfId="0" applyFont="1" applyFill="1" applyBorder="1" applyAlignment="1">
      <alignment horizontal="center"/>
    </xf>
    <xf numFmtId="0" fontId="4" fillId="2" borderId="14" xfId="0" applyFont="1" applyFill="1" applyBorder="1" applyAlignment="1">
      <alignment horizontal="center" wrapText="1"/>
    </xf>
    <xf numFmtId="0" fontId="7" fillId="2" borderId="6" xfId="0" applyFont="1" applyFill="1" applyBorder="1" applyAlignment="1">
      <alignment horizontal="center" wrapText="1"/>
    </xf>
    <xf numFmtId="0" fontId="1" fillId="2" borderId="48" xfId="0" applyFont="1" applyFill="1" applyBorder="1" applyAlignment="1">
      <alignment horizontal="center"/>
    </xf>
    <xf numFmtId="0" fontId="1" fillId="2" borderId="37" xfId="0" applyFont="1" applyFill="1" applyBorder="1" applyAlignment="1">
      <alignment horizontal="center"/>
    </xf>
    <xf numFmtId="0" fontId="1" fillId="2" borderId="5" xfId="0" applyFont="1" applyFill="1" applyBorder="1" applyAlignment="1">
      <alignment horizontal="left" wrapText="1"/>
    </xf>
    <xf numFmtId="0" fontId="1" fillId="2" borderId="6" xfId="0" applyFont="1" applyFill="1" applyBorder="1" applyAlignment="1">
      <alignment horizontal="left"/>
    </xf>
    <xf numFmtId="0" fontId="7" fillId="2" borderId="13" xfId="0" applyFont="1" applyFill="1" applyBorder="1" applyAlignment="1">
      <alignment horizontal="center" wrapText="1"/>
    </xf>
    <xf numFmtId="0" fontId="7" fillId="2" borderId="5" xfId="0" applyFont="1" applyFill="1" applyBorder="1" applyAlignment="1">
      <alignment horizontal="center" wrapText="1"/>
    </xf>
    <xf numFmtId="9" fontId="7" fillId="2" borderId="1" xfId="1" applyFont="1" applyFill="1" applyBorder="1" applyAlignment="1" applyProtection="1">
      <alignment horizontal="center" wrapText="1"/>
    </xf>
    <xf numFmtId="9" fontId="7" fillId="2" borderId="0" xfId="1" applyFont="1" applyFill="1" applyBorder="1" applyAlignment="1" applyProtection="1">
      <alignment horizontal="center" wrapText="1"/>
    </xf>
    <xf numFmtId="0" fontId="2" fillId="2" borderId="13" xfId="0" applyFont="1" applyFill="1" applyBorder="1" applyAlignment="1">
      <alignment horizontal="left"/>
    </xf>
    <xf numFmtId="0" fontId="1" fillId="2" borderId="13" xfId="0" applyFont="1" applyFill="1" applyBorder="1" applyAlignment="1">
      <alignment horizontal="left"/>
    </xf>
    <xf numFmtId="0" fontId="1" fillId="2" borderId="2" xfId="0" applyFont="1" applyFill="1" applyBorder="1" applyAlignment="1">
      <alignment horizontal="left"/>
    </xf>
    <xf numFmtId="0" fontId="1" fillId="2" borderId="5" xfId="0" applyFont="1" applyFill="1" applyBorder="1" applyAlignment="1">
      <alignment horizontal="left"/>
    </xf>
    <xf numFmtId="0" fontId="7" fillId="2" borderId="0" xfId="0" applyFont="1" applyFill="1" applyAlignment="1">
      <alignment horizontal="left" wrapText="1"/>
    </xf>
    <xf numFmtId="0" fontId="7" fillId="2" borderId="17" xfId="0" applyFont="1" applyFill="1" applyBorder="1" applyAlignment="1">
      <alignment horizontal="left" wrapText="1"/>
    </xf>
    <xf numFmtId="9" fontId="7" fillId="2" borderId="0" xfId="1" applyFont="1" applyFill="1" applyBorder="1" applyAlignment="1" applyProtection="1"/>
    <xf numFmtId="49" fontId="1" fillId="2" borderId="2" xfId="0" applyNumberFormat="1" applyFont="1" applyFill="1" applyBorder="1" applyAlignment="1">
      <alignment horizontal="left"/>
    </xf>
    <xf numFmtId="49" fontId="1" fillId="2" borderId="5" xfId="0" applyNumberFormat="1" applyFont="1" applyFill="1" applyBorder="1" applyAlignment="1">
      <alignment horizontal="left"/>
    </xf>
    <xf numFmtId="4" fontId="0" fillId="2" borderId="13" xfId="0" applyNumberFormat="1" applyFill="1" applyBorder="1" applyAlignment="1">
      <alignment horizontal="right" indent="1"/>
    </xf>
    <xf numFmtId="4" fontId="0" fillId="2" borderId="5" xfId="0" applyNumberFormat="1" applyFill="1" applyBorder="1" applyAlignment="1">
      <alignment horizontal="right" indent="1"/>
    </xf>
    <xf numFmtId="0" fontId="1" fillId="2" borderId="0" xfId="0" applyFont="1" applyFill="1" applyAlignment="1">
      <alignment horizontal="left"/>
    </xf>
    <xf numFmtId="0" fontId="0" fillId="2" borderId="6" xfId="0" applyFill="1" applyBorder="1" applyAlignment="1">
      <alignment horizontal="center"/>
    </xf>
    <xf numFmtId="4" fontId="0" fillId="2" borderId="13" xfId="0" applyNumberFormat="1" applyFill="1" applyBorder="1" applyAlignment="1">
      <alignment horizontal="center"/>
    </xf>
    <xf numFmtId="4" fontId="0" fillId="2" borderId="2" xfId="0" applyNumberFormat="1" applyFill="1" applyBorder="1" applyAlignment="1">
      <alignment horizontal="center"/>
    </xf>
    <xf numFmtId="4" fontId="0" fillId="0" borderId="13" xfId="0" applyNumberFormat="1" applyBorder="1" applyAlignment="1" applyProtection="1">
      <alignment horizontal="center"/>
      <protection locked="0"/>
    </xf>
    <xf numFmtId="4" fontId="0" fillId="0" borderId="5" xfId="0" applyNumberFormat="1" applyBorder="1" applyAlignment="1" applyProtection="1">
      <alignment horizontal="center"/>
      <protection locked="0"/>
    </xf>
    <xf numFmtId="0" fontId="1" fillId="2" borderId="10" xfId="0" applyFont="1" applyFill="1" applyBorder="1" applyAlignment="1">
      <alignment horizontal="left"/>
    </xf>
    <xf numFmtId="4" fontId="0" fillId="0" borderId="2" xfId="0" applyNumberFormat="1" applyBorder="1" applyAlignment="1" applyProtection="1">
      <alignment horizontal="center"/>
      <protection locked="0"/>
    </xf>
    <xf numFmtId="0" fontId="0" fillId="0" borderId="13" xfId="0" applyBorder="1" applyAlignment="1" applyProtection="1">
      <alignment horizontal="left"/>
      <protection locked="0"/>
    </xf>
    <xf numFmtId="0" fontId="0" fillId="2" borderId="49" xfId="0" applyFill="1" applyBorder="1" applyAlignment="1">
      <alignment horizontal="center"/>
    </xf>
    <xf numFmtId="0" fontId="0" fillId="2" borderId="50" xfId="0" applyFill="1" applyBorder="1" applyAlignment="1">
      <alignment horizontal="center"/>
    </xf>
    <xf numFmtId="0" fontId="0" fillId="2" borderId="23" xfId="0" applyFill="1" applyBorder="1" applyAlignment="1">
      <alignment horizontal="center"/>
    </xf>
    <xf numFmtId="0" fontId="0" fillId="2" borderId="37" xfId="0" applyFill="1" applyBorder="1" applyAlignment="1">
      <alignment horizontal="center"/>
    </xf>
    <xf numFmtId="0" fontId="0" fillId="2" borderId="46" xfId="0" applyFill="1" applyBorder="1" applyAlignment="1">
      <alignment horizontal="center"/>
    </xf>
    <xf numFmtId="0" fontId="0" fillId="2" borderId="21" xfId="0" applyFill="1" applyBorder="1" applyAlignment="1">
      <alignment horizontal="center"/>
    </xf>
    <xf numFmtId="0" fontId="1" fillId="0" borderId="0" xfId="4" applyAlignment="1">
      <alignment horizontal="center"/>
    </xf>
    <xf numFmtId="0" fontId="7" fillId="0" borderId="0" xfId="4" applyFont="1" applyAlignment="1">
      <alignment horizontal="left"/>
    </xf>
    <xf numFmtId="4" fontId="1" fillId="0" borderId="0" xfId="4" applyNumberFormat="1" applyAlignment="1">
      <alignment horizontal="center"/>
    </xf>
    <xf numFmtId="0" fontId="8" fillId="2" borderId="2" xfId="4" applyFont="1" applyFill="1" applyBorder="1" applyAlignment="1">
      <alignment horizontal="center" vertical="center"/>
    </xf>
    <xf numFmtId="0" fontId="1" fillId="2" borderId="3" xfId="4" applyFill="1" applyBorder="1" applyAlignment="1">
      <alignment horizontal="left" vertical="top" wrapText="1"/>
    </xf>
    <xf numFmtId="0" fontId="1" fillId="2" borderId="6" xfId="4" applyFill="1" applyBorder="1" applyAlignment="1">
      <alignment horizontal="left" vertical="top" wrapText="1"/>
    </xf>
    <xf numFmtId="0" fontId="1" fillId="2" borderId="6" xfId="4" applyFill="1" applyBorder="1" applyAlignment="1">
      <alignment horizontal="left"/>
    </xf>
    <xf numFmtId="4" fontId="1" fillId="2" borderId="6" xfId="4" applyNumberFormat="1" applyFill="1" applyBorder="1" applyAlignment="1">
      <alignment horizontal="center"/>
    </xf>
    <xf numFmtId="49" fontId="1" fillId="2" borderId="0" xfId="4" applyNumberFormat="1" applyFill="1" applyAlignment="1">
      <alignment horizontal="center"/>
    </xf>
    <xf numFmtId="49" fontId="1" fillId="2" borderId="10" xfId="4" applyNumberFormat="1" applyFill="1" applyBorder="1" applyAlignment="1">
      <alignment horizontal="center"/>
    </xf>
    <xf numFmtId="49" fontId="1" fillId="2" borderId="32" xfId="4" applyNumberFormat="1" applyFill="1" applyBorder="1" applyAlignment="1">
      <alignment horizontal="center"/>
    </xf>
    <xf numFmtId="49" fontId="1" fillId="2" borderId="57" xfId="4" applyNumberFormat="1" applyFill="1" applyBorder="1" applyAlignment="1">
      <alignment horizontal="center"/>
    </xf>
    <xf numFmtId="0" fontId="6" fillId="2" borderId="6" xfId="4" applyFont="1" applyFill="1" applyBorder="1" applyAlignment="1">
      <alignment horizontal="left" wrapText="1"/>
    </xf>
    <xf numFmtId="0" fontId="39" fillId="4" borderId="0" xfId="4" applyFont="1" applyFill="1" applyAlignment="1">
      <alignment horizontal="left" vertical="center" wrapText="1"/>
    </xf>
    <xf numFmtId="0" fontId="39" fillId="4" borderId="0" xfId="4" applyFont="1" applyFill="1" applyAlignment="1">
      <alignment horizontal="left" vertical="center"/>
    </xf>
    <xf numFmtId="0" fontId="39" fillId="4" borderId="0" xfId="4" applyFont="1" applyFill="1" applyAlignment="1">
      <alignment vertical="center" wrapText="1"/>
    </xf>
    <xf numFmtId="0" fontId="1" fillId="4" borderId="0" xfId="4" applyFill="1" applyAlignment="1">
      <alignment vertical="center" wrapText="1"/>
    </xf>
    <xf numFmtId="0" fontId="39" fillId="4" borderId="3" xfId="4" applyFont="1" applyFill="1" applyBorder="1" applyAlignment="1">
      <alignment horizontal="left" vertical="center" wrapText="1"/>
    </xf>
    <xf numFmtId="0" fontId="39" fillId="4" borderId="6" xfId="4" applyFont="1" applyFill="1" applyBorder="1" applyAlignment="1">
      <alignment horizontal="left" vertical="center" wrapText="1"/>
    </xf>
    <xf numFmtId="0" fontId="1" fillId="2" borderId="2" xfId="4" applyFill="1" applyBorder="1" applyAlignment="1">
      <alignment horizontal="left" vertical="top" wrapText="1"/>
    </xf>
    <xf numFmtId="0" fontId="1" fillId="2" borderId="2" xfId="4" applyFill="1" applyBorder="1" applyAlignment="1">
      <alignment horizontal="left" wrapText="1"/>
    </xf>
    <xf numFmtId="0" fontId="1" fillId="2" borderId="21" xfId="4" applyFill="1" applyBorder="1" applyAlignment="1">
      <alignment horizontal="left" wrapText="1"/>
    </xf>
    <xf numFmtId="0" fontId="1" fillId="4" borderId="3" xfId="4" applyFill="1" applyBorder="1" applyAlignment="1">
      <alignment horizontal="left" vertical="top" wrapText="1"/>
    </xf>
    <xf numFmtId="0" fontId="1" fillId="4" borderId="50" xfId="4" applyFill="1" applyBorder="1" applyAlignment="1">
      <alignment horizontal="left" vertical="top" wrapText="1"/>
    </xf>
    <xf numFmtId="0" fontId="1" fillId="4" borderId="6" xfId="4" applyFill="1" applyBorder="1" applyAlignment="1">
      <alignment horizontal="left" vertical="top" wrapText="1"/>
    </xf>
    <xf numFmtId="0" fontId="1" fillId="4" borderId="19" xfId="4" applyFill="1" applyBorder="1" applyAlignment="1">
      <alignment horizontal="left" vertical="top" wrapText="1"/>
    </xf>
    <xf numFmtId="0" fontId="1" fillId="4" borderId="2" xfId="4" applyFill="1" applyBorder="1" applyAlignment="1">
      <alignment horizontal="left" vertical="center" wrapText="1"/>
    </xf>
    <xf numFmtId="49" fontId="1" fillId="0" borderId="1" xfId="4" applyNumberFormat="1" applyBorder="1" applyAlignment="1" applyProtection="1">
      <alignment horizontal="left"/>
      <protection locked="0"/>
    </xf>
    <xf numFmtId="49" fontId="1" fillId="0" borderId="0" xfId="4" applyNumberFormat="1" applyAlignment="1" applyProtection="1">
      <alignment horizontal="left"/>
      <protection locked="0"/>
    </xf>
    <xf numFmtId="49" fontId="1" fillId="0" borderId="10" xfId="4" applyNumberFormat="1" applyBorder="1" applyAlignment="1" applyProtection="1">
      <alignment horizontal="left"/>
      <protection locked="0"/>
    </xf>
    <xf numFmtId="49" fontId="1" fillId="0" borderId="14" xfId="4" applyNumberFormat="1" applyBorder="1" applyAlignment="1" applyProtection="1">
      <alignment horizontal="left"/>
      <protection locked="0"/>
    </xf>
    <xf numFmtId="49" fontId="1" fillId="0" borderId="6" xfId="4" applyNumberFormat="1" applyBorder="1" applyAlignment="1" applyProtection="1">
      <alignment horizontal="left"/>
      <protection locked="0"/>
    </xf>
    <xf numFmtId="49" fontId="1" fillId="0" borderId="11" xfId="4" applyNumberFormat="1" applyBorder="1" applyAlignment="1" applyProtection="1">
      <alignment horizontal="left"/>
      <protection locked="0"/>
    </xf>
    <xf numFmtId="49" fontId="1" fillId="2" borderId="3" xfId="4" applyNumberFormat="1" applyFill="1" applyBorder="1" applyAlignment="1">
      <alignment horizontal="left" vertical="center" wrapText="1"/>
    </xf>
    <xf numFmtId="0" fontId="9" fillId="0" borderId="8" xfId="4" applyFont="1" applyBorder="1" applyAlignment="1" applyProtection="1">
      <alignment horizontal="left" vertical="center" wrapText="1"/>
      <protection locked="0"/>
    </xf>
    <xf numFmtId="0" fontId="9" fillId="0" borderId="3" xfId="4" applyFont="1" applyBorder="1" applyAlignment="1" applyProtection="1">
      <alignment horizontal="left" vertical="center" wrapText="1"/>
      <protection locked="0"/>
    </xf>
    <xf numFmtId="0" fontId="9" fillId="0" borderId="4" xfId="4" applyFont="1" applyBorder="1" applyAlignment="1" applyProtection="1">
      <alignment horizontal="left" vertical="center" wrapText="1"/>
      <protection locked="0"/>
    </xf>
    <xf numFmtId="0" fontId="9" fillId="0" borderId="1" xfId="4" applyFont="1" applyBorder="1" applyAlignment="1" applyProtection="1">
      <alignment horizontal="left" vertical="center" wrapText="1"/>
      <protection locked="0"/>
    </xf>
    <xf numFmtId="0" fontId="9" fillId="0" borderId="0" xfId="4" applyFont="1" applyAlignment="1" applyProtection="1">
      <alignment horizontal="left" vertical="center" wrapText="1"/>
      <protection locked="0"/>
    </xf>
    <xf numFmtId="0" fontId="9" fillId="0" borderId="10" xfId="4" applyFont="1" applyBorder="1" applyAlignment="1" applyProtection="1">
      <alignment horizontal="left" vertical="center" wrapText="1"/>
      <protection locked="0"/>
    </xf>
    <xf numFmtId="49" fontId="2" fillId="2" borderId="1" xfId="4" applyNumberFormat="1" applyFont="1" applyFill="1" applyBorder="1" applyAlignment="1">
      <alignment horizontal="left" vertical="top" wrapText="1"/>
    </xf>
    <xf numFmtId="49" fontId="2" fillId="2" borderId="0" xfId="4" applyNumberFormat="1" applyFont="1" applyFill="1" applyAlignment="1">
      <alignment horizontal="left" vertical="top" wrapText="1"/>
    </xf>
    <xf numFmtId="49" fontId="1" fillId="2" borderId="2" xfId="4" applyNumberFormat="1" applyFill="1" applyBorder="1" applyAlignment="1">
      <alignment horizontal="left" vertical="center" wrapText="1"/>
    </xf>
    <xf numFmtId="0" fontId="1" fillId="4" borderId="0" xfId="4" applyFill="1" applyAlignment="1">
      <alignment horizontal="left" vertical="center" wrapText="1"/>
    </xf>
    <xf numFmtId="0" fontId="41" fillId="4" borderId="0" xfId="4" applyFont="1" applyFill="1" applyAlignment="1">
      <alignment vertical="center" wrapText="1"/>
    </xf>
    <xf numFmtId="49" fontId="1" fillId="2" borderId="0" xfId="4" applyNumberFormat="1" applyFill="1" applyAlignment="1">
      <alignment horizontal="left" vertical="center" wrapText="1"/>
    </xf>
  </cellXfs>
  <cellStyles count="5">
    <cellStyle name="Komma" xfId="3" builtinId="3"/>
    <cellStyle name="Prozent" xfId="1" builtinId="5"/>
    <cellStyle name="Standard" xfId="0" builtinId="0"/>
    <cellStyle name="Standard 2" xfId="4" xr:uid="{00000000-0005-0000-0000-000003000000}"/>
    <cellStyle name="Währung" xfId="2" builtinId="4"/>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Radio" checked="Checked" firstButton="1" fmlaLink="$J$112" noThreeD="1"/>
</file>

<file path=xl/ctrlProps/ctrlProp13.xml><?xml version="1.0" encoding="utf-8"?>
<formControlPr xmlns="http://schemas.microsoft.com/office/spreadsheetml/2009/9/main" objectType="Radio"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182880</xdr:colOff>
          <xdr:row>5</xdr:row>
          <xdr:rowOff>213360</xdr:rowOff>
        </xdr:from>
        <xdr:to>
          <xdr:col>12</xdr:col>
          <xdr:colOff>213360</xdr:colOff>
          <xdr:row>7</xdr:row>
          <xdr:rowOff>30480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2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792480</xdr:colOff>
          <xdr:row>40</xdr:row>
          <xdr:rowOff>152400</xdr:rowOff>
        </xdr:from>
        <xdr:to>
          <xdr:col>5</xdr:col>
          <xdr:colOff>114300</xdr:colOff>
          <xdr:row>42</xdr:row>
          <xdr:rowOff>22860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2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40</xdr:row>
          <xdr:rowOff>144780</xdr:rowOff>
        </xdr:from>
        <xdr:to>
          <xdr:col>3</xdr:col>
          <xdr:colOff>342900</xdr:colOff>
          <xdr:row>42</xdr:row>
          <xdr:rowOff>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2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xdr:colOff>
          <xdr:row>44</xdr:row>
          <xdr:rowOff>144780</xdr:rowOff>
        </xdr:from>
        <xdr:to>
          <xdr:col>5</xdr:col>
          <xdr:colOff>365760</xdr:colOff>
          <xdr:row>46</xdr:row>
          <xdr:rowOff>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2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800" b="0" i="0" u="none" strike="noStrike" baseline="0">
                  <a:solidFill>
                    <a:srgbClr val="000000"/>
                  </a:solidFill>
                  <a:latin typeface="Tahoma"/>
                  <a:ea typeface="Tahoma"/>
                  <a:cs typeface="Tahoma"/>
                </a:rPr>
                <a:t> 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556260</xdr:colOff>
          <xdr:row>44</xdr:row>
          <xdr:rowOff>144780</xdr:rowOff>
        </xdr:from>
        <xdr:to>
          <xdr:col>5</xdr:col>
          <xdr:colOff>1013460</xdr:colOff>
          <xdr:row>46</xdr:row>
          <xdr:rowOff>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2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53</xdr:row>
          <xdr:rowOff>190500</xdr:rowOff>
        </xdr:from>
        <xdr:to>
          <xdr:col>4</xdr:col>
          <xdr:colOff>289560</xdr:colOff>
          <xdr:row>55</xdr:row>
          <xdr:rowOff>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2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800" b="0" i="0" u="none" strike="noStrike" baseline="0">
                  <a:solidFill>
                    <a:srgbClr val="000000"/>
                  </a:solidFill>
                  <a:latin typeface="Tahoma"/>
                  <a:ea typeface="Tahoma"/>
                  <a:cs typeface="Tahoma"/>
                </a:rPr>
                <a:t>liegt vor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55</xdr:row>
          <xdr:rowOff>60960</xdr:rowOff>
        </xdr:from>
        <xdr:to>
          <xdr:col>4</xdr:col>
          <xdr:colOff>60960</xdr:colOff>
          <xdr:row>57</xdr:row>
          <xdr:rowOff>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2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800" b="0" i="0" u="none" strike="noStrike" baseline="0">
                  <a:solidFill>
                    <a:srgbClr val="000000"/>
                  </a:solidFill>
                  <a:latin typeface="Tahoma"/>
                  <a:ea typeface="Tahoma"/>
                  <a:cs typeface="Tahoma"/>
                </a:rPr>
                <a:t>liegt nicht vor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55</xdr:row>
          <xdr:rowOff>60960</xdr:rowOff>
        </xdr:from>
        <xdr:to>
          <xdr:col>5</xdr:col>
          <xdr:colOff>518160</xdr:colOff>
          <xdr:row>57</xdr:row>
          <xdr:rowOff>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2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800" b="0" i="0" u="none" strike="noStrike" baseline="0">
                  <a:solidFill>
                    <a:srgbClr val="000000"/>
                  </a:solidFill>
                  <a:latin typeface="Tahoma"/>
                  <a:ea typeface="Tahoma"/>
                  <a:cs typeface="Tahoma"/>
                </a:rPr>
                <a:t>wurde in Aussicht gestellt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51</xdr:row>
          <xdr:rowOff>22860</xdr:rowOff>
        </xdr:from>
        <xdr:to>
          <xdr:col>7</xdr:col>
          <xdr:colOff>114300</xdr:colOff>
          <xdr:row>52</xdr:row>
          <xdr:rowOff>22860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2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51</xdr:row>
          <xdr:rowOff>22860</xdr:rowOff>
        </xdr:from>
        <xdr:to>
          <xdr:col>9</xdr:col>
          <xdr:colOff>144780</xdr:colOff>
          <xdr:row>52</xdr:row>
          <xdr:rowOff>30480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2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51</xdr:row>
          <xdr:rowOff>7620</xdr:rowOff>
        </xdr:from>
        <xdr:to>
          <xdr:col>5</xdr:col>
          <xdr:colOff>289560</xdr:colOff>
          <xdr:row>52</xdr:row>
          <xdr:rowOff>22860</xdr:rowOff>
        </xdr:to>
        <xdr:sp macro="" textlink="">
          <xdr:nvSpPr>
            <xdr:cNvPr id="1057" name="Check Box 33" descr="Ersterwerb" hidden="1">
              <a:extLst>
                <a:ext uri="{63B3BB69-23CF-44E3-9099-C40C66FF867C}">
                  <a14:compatExt spid="_x0000_s1057"/>
                </a:ext>
                <a:ext uri="{FF2B5EF4-FFF2-40B4-BE49-F238E27FC236}">
                  <a16:creationId xmlns:a16="http://schemas.microsoft.com/office/drawing/2014/main" id="{00000000-0008-0000-02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22860</xdr:colOff>
          <xdr:row>16</xdr:row>
          <xdr:rowOff>60960</xdr:rowOff>
        </xdr:from>
        <xdr:to>
          <xdr:col>7</xdr:col>
          <xdr:colOff>38100</xdr:colOff>
          <xdr:row>17</xdr:row>
          <xdr:rowOff>22860</xdr:rowOff>
        </xdr:to>
        <xdr:sp macro="" textlink="">
          <xdr:nvSpPr>
            <xdr:cNvPr id="3090" name="Option Button 18" hidden="1">
              <a:extLst>
                <a:ext uri="{63B3BB69-23CF-44E3-9099-C40C66FF867C}">
                  <a14:compatExt spid="_x0000_s3090"/>
                </a:ext>
                <a:ext uri="{FF2B5EF4-FFF2-40B4-BE49-F238E27FC236}">
                  <a16:creationId xmlns:a16="http://schemas.microsoft.com/office/drawing/2014/main" id="{00000000-0008-0000-0400-00001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800" b="0" i="0" u="none" strike="noStrike" baseline="0">
                  <a:solidFill>
                    <a:srgbClr val="000000"/>
                  </a:solidFill>
                  <a:latin typeface="Tahoma"/>
                  <a:ea typeface="Tahoma"/>
                  <a:cs typeface="Tahoma"/>
                </a:rPr>
                <a:t>gefördert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822960</xdr:colOff>
          <xdr:row>16</xdr:row>
          <xdr:rowOff>60960</xdr:rowOff>
        </xdr:from>
        <xdr:to>
          <xdr:col>7</xdr:col>
          <xdr:colOff>822960</xdr:colOff>
          <xdr:row>17</xdr:row>
          <xdr:rowOff>0</xdr:rowOff>
        </xdr:to>
        <xdr:sp macro="" textlink="">
          <xdr:nvSpPr>
            <xdr:cNvPr id="3091" name="Option Button 19" hidden="1">
              <a:extLst>
                <a:ext uri="{63B3BB69-23CF-44E3-9099-C40C66FF867C}">
                  <a14:compatExt spid="_x0000_s3091"/>
                </a:ext>
                <a:ext uri="{FF2B5EF4-FFF2-40B4-BE49-F238E27FC236}">
                  <a16:creationId xmlns:a16="http://schemas.microsoft.com/office/drawing/2014/main" id="{00000000-0008-0000-0400-00001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800" b="0" i="0" u="none" strike="noStrike" baseline="0">
                  <a:solidFill>
                    <a:srgbClr val="000000"/>
                  </a:solidFill>
                  <a:latin typeface="Tahoma"/>
                  <a:ea typeface="Tahoma"/>
                  <a:cs typeface="Tahoma"/>
                </a:rPr>
                <a:t>nicht gefördert</a:t>
              </a:r>
            </a:p>
          </xdr:txBody>
        </xdr:sp>
        <xdr:clientData fLock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99060</xdr:colOff>
          <xdr:row>44</xdr:row>
          <xdr:rowOff>0</xdr:rowOff>
        </xdr:from>
        <xdr:to>
          <xdr:col>9</xdr:col>
          <xdr:colOff>137160</xdr:colOff>
          <xdr:row>44</xdr:row>
          <xdr:rowOff>220980</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7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44</xdr:row>
          <xdr:rowOff>0</xdr:rowOff>
        </xdr:from>
        <xdr:to>
          <xdr:col>12</xdr:col>
          <xdr:colOff>137160</xdr:colOff>
          <xdr:row>44</xdr:row>
          <xdr:rowOff>220980</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7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99060</xdr:colOff>
          <xdr:row>45</xdr:row>
          <xdr:rowOff>0</xdr:rowOff>
        </xdr:from>
        <xdr:to>
          <xdr:col>9</xdr:col>
          <xdr:colOff>137160</xdr:colOff>
          <xdr:row>46</xdr:row>
          <xdr:rowOff>22860</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7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60960</xdr:colOff>
          <xdr:row>54</xdr:row>
          <xdr:rowOff>99060</xdr:rowOff>
        </xdr:from>
        <xdr:to>
          <xdr:col>3</xdr:col>
          <xdr:colOff>365760</xdr:colOff>
          <xdr:row>55</xdr:row>
          <xdr:rowOff>0</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8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60960</xdr:colOff>
          <xdr:row>55</xdr:row>
          <xdr:rowOff>60960</xdr:rowOff>
        </xdr:from>
        <xdr:to>
          <xdr:col>3</xdr:col>
          <xdr:colOff>365760</xdr:colOff>
          <xdr:row>56</xdr:row>
          <xdr:rowOff>22860</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8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60960</xdr:colOff>
          <xdr:row>52</xdr:row>
          <xdr:rowOff>68580</xdr:rowOff>
        </xdr:from>
        <xdr:to>
          <xdr:col>3</xdr:col>
          <xdr:colOff>327660</xdr:colOff>
          <xdr:row>53</xdr:row>
          <xdr:rowOff>114300</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8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6.bin"/><Relationship Id="rId6" Type="http://schemas.openxmlformats.org/officeDocument/2006/relationships/ctrlProp" Target="../ctrlProps/ctrlProp16.xml"/><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7.bin"/><Relationship Id="rId6" Type="http://schemas.openxmlformats.org/officeDocument/2006/relationships/ctrlProp" Target="../ctrlProps/ctrlProp19.xml"/><Relationship Id="rId5" Type="http://schemas.openxmlformats.org/officeDocument/2006/relationships/ctrlProp" Target="../ctrlProps/ctrlProp18.xml"/><Relationship Id="rId4" Type="http://schemas.openxmlformats.org/officeDocument/2006/relationships/ctrlProp" Target="../ctrlProps/ctrlProp1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pageSetUpPr fitToPage="1"/>
  </sheetPr>
  <dimension ref="A1:L104"/>
  <sheetViews>
    <sheetView showGridLines="0" showZeros="0" topLeftCell="B20" zoomScaleNormal="100" workbookViewId="0">
      <selection activeCell="H22" sqref="H22"/>
    </sheetView>
  </sheetViews>
  <sheetFormatPr baseColWidth="10" defaultColWidth="11.5546875" defaultRowHeight="13.2" x14ac:dyDescent="0.25"/>
  <cols>
    <col min="1" max="1" width="2.5546875" hidden="1" customWidth="1"/>
    <col min="2" max="2" width="1.109375" customWidth="1"/>
    <col min="3" max="3" width="5.44140625" customWidth="1"/>
    <col min="5" max="6" width="21" customWidth="1"/>
    <col min="7" max="7" width="12.109375" customWidth="1"/>
    <col min="8" max="8" width="13" customWidth="1"/>
    <col min="9" max="9" width="1.44140625" customWidth="1"/>
    <col min="10" max="10" width="14.33203125" customWidth="1"/>
    <col min="11" max="11" width="20" customWidth="1"/>
    <col min="12" max="12" width="2.44140625" customWidth="1"/>
  </cols>
  <sheetData>
    <row r="1" spans="1:12" x14ac:dyDescent="0.25">
      <c r="A1" s="270"/>
      <c r="B1" s="15"/>
      <c r="C1" s="16"/>
      <c r="D1" s="16"/>
      <c r="E1" s="16"/>
      <c r="F1" s="16"/>
      <c r="G1" s="16"/>
      <c r="H1" s="16"/>
      <c r="I1" s="16"/>
      <c r="J1" s="16"/>
      <c r="K1" s="16"/>
      <c r="L1" s="17"/>
    </row>
    <row r="2" spans="1:12" s="423" customFormat="1" ht="26.4" customHeight="1" x14ac:dyDescent="0.25">
      <c r="A2" s="420"/>
      <c r="B2" s="421"/>
      <c r="C2" s="649" t="s">
        <v>221</v>
      </c>
      <c r="D2" s="649"/>
      <c r="E2" s="649"/>
      <c r="F2" s="649"/>
      <c r="G2" s="649"/>
      <c r="H2" s="649"/>
      <c r="I2" s="649"/>
      <c r="J2" s="649"/>
      <c r="K2" s="649"/>
      <c r="L2" s="422"/>
    </row>
    <row r="3" spans="1:12" s="423" customFormat="1" ht="25.95" customHeight="1" x14ac:dyDescent="0.25">
      <c r="A3" s="420"/>
      <c r="B3" s="421"/>
      <c r="C3" s="649"/>
      <c r="D3" s="649"/>
      <c r="E3" s="649"/>
      <c r="F3" s="649"/>
      <c r="G3" s="649"/>
      <c r="H3" s="649"/>
      <c r="I3" s="649"/>
      <c r="J3" s="649"/>
      <c r="K3" s="649"/>
      <c r="L3" s="422"/>
    </row>
    <row r="4" spans="1:12" ht="21.6" customHeight="1" x14ac:dyDescent="0.25">
      <c r="A4" s="227"/>
      <c r="B4" s="18"/>
      <c r="C4" s="20"/>
      <c r="D4" s="20"/>
      <c r="E4" s="20"/>
      <c r="F4" s="20"/>
      <c r="G4" s="20"/>
      <c r="H4" s="20"/>
      <c r="I4" s="20"/>
      <c r="J4" s="20"/>
      <c r="K4" s="20"/>
      <c r="L4" s="19"/>
    </row>
    <row r="5" spans="1:12" ht="24.6" x14ac:dyDescent="0.4">
      <c r="A5" s="227"/>
      <c r="B5" s="18"/>
      <c r="C5" s="429" t="s">
        <v>298</v>
      </c>
      <c r="D5" s="430"/>
      <c r="E5" s="430"/>
      <c r="F5" s="430"/>
      <c r="G5" s="430"/>
      <c r="H5" s="430"/>
      <c r="I5" s="430"/>
      <c r="J5" s="430"/>
      <c r="K5" s="430"/>
      <c r="L5" s="19"/>
    </row>
    <row r="6" spans="1:12" ht="18.600000000000001" customHeight="1" x14ac:dyDescent="0.5">
      <c r="A6" s="227"/>
      <c r="B6" s="18"/>
      <c r="C6" s="21"/>
      <c r="D6" s="20"/>
      <c r="E6" s="20"/>
      <c r="F6" s="20"/>
      <c r="G6" s="20"/>
      <c r="H6" s="20"/>
      <c r="I6" s="20"/>
      <c r="J6" s="20"/>
      <c r="K6" s="20"/>
      <c r="L6" s="19"/>
    </row>
    <row r="7" spans="1:12" ht="6.75" customHeight="1" x14ac:dyDescent="0.3">
      <c r="A7" s="227"/>
      <c r="B7" s="18"/>
      <c r="C7" s="23"/>
      <c r="D7" s="20"/>
      <c r="E7" s="20"/>
      <c r="F7" s="20"/>
      <c r="G7" s="20"/>
      <c r="H7" s="20"/>
      <c r="I7" s="20"/>
      <c r="J7" s="20"/>
      <c r="K7" s="20"/>
      <c r="L7" s="19"/>
    </row>
    <row r="8" spans="1:12" ht="22.8" x14ac:dyDescent="0.4">
      <c r="A8" s="227"/>
      <c r="B8" s="18"/>
      <c r="C8" s="650" t="s">
        <v>237</v>
      </c>
      <c r="D8" s="650"/>
      <c r="E8" s="650"/>
      <c r="F8" s="650"/>
      <c r="G8" s="650"/>
      <c r="H8" s="650"/>
      <c r="I8" s="650"/>
      <c r="J8" s="650"/>
      <c r="K8" s="650"/>
      <c r="L8" s="19"/>
    </row>
    <row r="9" spans="1:12" ht="24.6" x14ac:dyDescent="0.4">
      <c r="A9" s="227"/>
      <c r="B9" s="18"/>
      <c r="C9" s="279"/>
      <c r="D9" s="279"/>
      <c r="E9" s="279"/>
      <c r="F9" s="279"/>
      <c r="G9" s="279"/>
      <c r="H9" s="279"/>
      <c r="I9" s="279"/>
      <c r="J9" s="279"/>
      <c r="K9" s="279"/>
      <c r="L9" s="19"/>
    </row>
    <row r="10" spans="1:12" ht="22.2" customHeight="1" x14ac:dyDescent="0.25">
      <c r="A10" s="227"/>
      <c r="B10" s="18"/>
      <c r="C10" s="22" t="s">
        <v>205</v>
      </c>
      <c r="D10" s="20"/>
      <c r="E10" s="20"/>
      <c r="F10" s="20"/>
      <c r="G10" s="20"/>
      <c r="H10" s="20"/>
      <c r="I10" s="643"/>
      <c r="J10" s="644"/>
      <c r="K10" s="20"/>
      <c r="L10" s="19"/>
    </row>
    <row r="11" spans="1:12" ht="3" customHeight="1" x14ac:dyDescent="0.25">
      <c r="A11" s="227"/>
      <c r="B11" s="18"/>
      <c r="C11" s="22"/>
      <c r="D11" s="20"/>
      <c r="E11" s="20"/>
      <c r="F11" s="20"/>
      <c r="G11" s="20"/>
      <c r="H11" s="20"/>
      <c r="I11" s="20"/>
      <c r="J11" s="20"/>
      <c r="K11" s="20"/>
      <c r="L11" s="19"/>
    </row>
    <row r="12" spans="1:12" ht="23.25" customHeight="1" x14ac:dyDescent="0.3">
      <c r="A12" s="227"/>
      <c r="B12" s="18"/>
      <c r="C12" s="22" t="s">
        <v>147</v>
      </c>
      <c r="D12" s="25"/>
      <c r="E12" s="25"/>
      <c r="F12" s="25"/>
      <c r="G12" s="25"/>
      <c r="H12" s="25"/>
      <c r="I12" s="642"/>
      <c r="J12" s="648"/>
      <c r="K12" s="23" t="s">
        <v>108</v>
      </c>
      <c r="L12" s="19"/>
    </row>
    <row r="13" spans="1:12" ht="3" customHeight="1" x14ac:dyDescent="0.25">
      <c r="A13" s="227"/>
      <c r="B13" s="18"/>
      <c r="C13" s="20"/>
      <c r="D13" s="20"/>
      <c r="E13" s="20"/>
      <c r="F13" s="20"/>
      <c r="G13" s="20"/>
      <c r="H13" s="20"/>
      <c r="I13" s="20"/>
      <c r="J13" s="20"/>
      <c r="K13" s="20"/>
      <c r="L13" s="19"/>
    </row>
    <row r="14" spans="1:12" ht="22.5" customHeight="1" x14ac:dyDescent="0.3">
      <c r="A14" s="227"/>
      <c r="B14" s="18"/>
      <c r="C14" s="22" t="s">
        <v>299</v>
      </c>
      <c r="D14" s="25"/>
      <c r="E14" s="25"/>
      <c r="F14" s="25"/>
      <c r="G14" s="25"/>
      <c r="H14" s="25"/>
      <c r="I14" s="625"/>
      <c r="J14" s="626"/>
      <c r="K14" s="23" t="s">
        <v>108</v>
      </c>
      <c r="L14" s="19"/>
    </row>
    <row r="15" spans="1:12" ht="3" customHeight="1" x14ac:dyDescent="0.25">
      <c r="A15" s="227"/>
      <c r="B15" s="18"/>
      <c r="C15" s="20"/>
      <c r="D15" s="20"/>
      <c r="E15" s="20"/>
      <c r="F15" s="20"/>
      <c r="G15" s="20"/>
      <c r="H15" s="20"/>
      <c r="I15" s="20">
        <v>1</v>
      </c>
      <c r="J15" s="20"/>
      <c r="K15" s="20"/>
      <c r="L15" s="19"/>
    </row>
    <row r="16" spans="1:12" ht="22.5" customHeight="1" x14ac:dyDescent="0.3">
      <c r="A16" s="227"/>
      <c r="B16" s="18"/>
      <c r="C16" s="22" t="s">
        <v>143</v>
      </c>
      <c r="D16" s="5"/>
      <c r="E16" s="5"/>
      <c r="F16" s="5"/>
      <c r="G16" s="5"/>
      <c r="H16" s="5"/>
      <c r="I16" s="642"/>
      <c r="J16" s="648"/>
      <c r="K16" s="23" t="s">
        <v>108</v>
      </c>
      <c r="L16" s="19"/>
    </row>
    <row r="17" spans="1:12" ht="37.5" customHeight="1" x14ac:dyDescent="0.25">
      <c r="A17" s="227"/>
      <c r="B17" s="18"/>
      <c r="C17" s="622" t="s">
        <v>144</v>
      </c>
      <c r="D17" s="622"/>
      <c r="E17" s="622"/>
      <c r="F17" s="622"/>
      <c r="G17" s="622"/>
      <c r="H17" s="622"/>
      <c r="I17" s="622"/>
      <c r="J17" s="622"/>
      <c r="K17" s="622"/>
      <c r="L17" s="19"/>
    </row>
    <row r="18" spans="1:12" ht="25.5" customHeight="1" x14ac:dyDescent="0.25">
      <c r="A18" s="227"/>
      <c r="B18" s="18"/>
      <c r="C18" s="622"/>
      <c r="D18" s="622"/>
      <c r="E18" s="622"/>
      <c r="F18" s="622"/>
      <c r="G18" s="622"/>
      <c r="H18" s="622"/>
      <c r="I18" s="622"/>
      <c r="J18" s="622"/>
      <c r="K18" s="622"/>
      <c r="L18" s="19"/>
    </row>
    <row r="19" spans="1:12" ht="18.75" customHeight="1" x14ac:dyDescent="0.25">
      <c r="A19" s="227"/>
      <c r="B19" s="18"/>
      <c r="C19" s="20"/>
      <c r="D19" s="20"/>
      <c r="E19" s="20"/>
      <c r="F19" s="20"/>
      <c r="G19" s="20"/>
      <c r="H19" s="20"/>
      <c r="I19" s="20"/>
      <c r="J19" s="20"/>
      <c r="K19" s="20"/>
      <c r="L19" s="19"/>
    </row>
    <row r="20" spans="1:12" ht="33" customHeight="1" x14ac:dyDescent="0.25">
      <c r="A20" s="227"/>
      <c r="B20" s="18"/>
      <c r="C20" s="632" t="s">
        <v>137</v>
      </c>
      <c r="D20" s="633"/>
      <c r="E20" s="633"/>
      <c r="F20" s="634"/>
      <c r="G20" s="360" t="s">
        <v>111</v>
      </c>
      <c r="H20" s="361" t="s">
        <v>124</v>
      </c>
      <c r="I20" s="627" t="s">
        <v>131</v>
      </c>
      <c r="J20" s="628"/>
      <c r="K20" s="362" t="s">
        <v>113</v>
      </c>
      <c r="L20" s="19"/>
    </row>
    <row r="21" spans="1:12" ht="21" customHeight="1" x14ac:dyDescent="0.25">
      <c r="A21" s="227"/>
      <c r="B21" s="18"/>
      <c r="C21" s="20"/>
      <c r="D21" s="20"/>
      <c r="E21" s="20"/>
      <c r="F21" s="20"/>
      <c r="G21" s="27"/>
      <c r="H21" s="27"/>
      <c r="I21" s="27"/>
      <c r="J21" s="27"/>
      <c r="K21" s="27"/>
      <c r="L21" s="19"/>
    </row>
    <row r="22" spans="1:12" ht="26.25" customHeight="1" x14ac:dyDescent="0.3">
      <c r="A22" s="227"/>
      <c r="B22" s="18"/>
      <c r="C22" s="645" t="s">
        <v>110</v>
      </c>
      <c r="D22" s="646"/>
      <c r="E22" s="646"/>
      <c r="F22" s="647"/>
      <c r="G22" s="28">
        <f>I12</f>
        <v>0</v>
      </c>
      <c r="H22" s="276"/>
      <c r="I22" s="623"/>
      <c r="J22" s="624"/>
      <c r="K22" s="29">
        <f>IF(I14-G22&lt;1,0,ROUNDUP(((I$14-I$12)*12*I22)/0.0175,-2))</f>
        <v>0</v>
      </c>
      <c r="L22" s="19"/>
    </row>
    <row r="23" spans="1:12" ht="9" customHeight="1" x14ac:dyDescent="0.25">
      <c r="A23" s="227"/>
      <c r="B23" s="18"/>
      <c r="C23" s="79"/>
      <c r="D23" s="363"/>
      <c r="E23" s="364"/>
      <c r="F23" s="364"/>
      <c r="G23" s="284"/>
      <c r="H23" s="30"/>
      <c r="I23" s="31"/>
      <c r="J23" s="31"/>
      <c r="K23" s="32"/>
      <c r="L23" s="19"/>
    </row>
    <row r="24" spans="1:12" ht="26.25" customHeight="1" x14ac:dyDescent="0.3">
      <c r="A24" s="227"/>
      <c r="B24" s="18"/>
      <c r="C24" s="629" t="s">
        <v>138</v>
      </c>
      <c r="D24" s="630"/>
      <c r="E24" s="630"/>
      <c r="F24" s="631"/>
      <c r="G24" s="33">
        <f>IF(G22=0,0,G22-0.4)</f>
        <v>0</v>
      </c>
      <c r="H24" s="275"/>
      <c r="I24" s="635"/>
      <c r="J24" s="636"/>
      <c r="K24" s="34">
        <f>IF(I14-G24&lt;1,0,ROUNDUP(((I$14-G$24)*12*I24)/0.0175,-2))</f>
        <v>0</v>
      </c>
      <c r="L24" s="19"/>
    </row>
    <row r="25" spans="1:12" ht="9" customHeight="1" x14ac:dyDescent="0.25">
      <c r="A25" s="227"/>
      <c r="B25" s="18"/>
      <c r="C25" s="79"/>
      <c r="D25" s="364"/>
      <c r="E25" s="364"/>
      <c r="F25" s="364"/>
      <c r="G25" s="298"/>
      <c r="H25" s="35"/>
      <c r="I25" s="36"/>
      <c r="J25" s="36"/>
      <c r="K25" s="37"/>
      <c r="L25" s="19"/>
    </row>
    <row r="26" spans="1:12" ht="26.25" customHeight="1" x14ac:dyDescent="0.3">
      <c r="A26" s="227"/>
      <c r="B26" s="18"/>
      <c r="C26" s="365" t="s">
        <v>109</v>
      </c>
      <c r="D26" s="366"/>
      <c r="E26" s="366"/>
      <c r="F26" s="367"/>
      <c r="G26" s="38">
        <f>IF((I12+I16)&gt;I14,I14,I12+I16)</f>
        <v>0</v>
      </c>
      <c r="H26" s="277"/>
      <c r="I26" s="640"/>
      <c r="J26" s="641"/>
      <c r="K26" s="39">
        <f>IF(I14-G26&lt;1,0,ROUNDUP(((I$14-G$26)*12*I26)/0.0175,-2))</f>
        <v>0</v>
      </c>
      <c r="L26" s="19"/>
    </row>
    <row r="27" spans="1:12" ht="9" customHeight="1" x14ac:dyDescent="0.25">
      <c r="A27" s="227"/>
      <c r="B27" s="18"/>
      <c r="C27" s="79"/>
      <c r="D27" s="363"/>
      <c r="E27" s="364"/>
      <c r="F27" s="364"/>
      <c r="G27" s="284"/>
      <c r="H27" s="30"/>
      <c r="I27" s="31"/>
      <c r="J27" s="31"/>
      <c r="K27" s="32"/>
      <c r="L27" s="19"/>
    </row>
    <row r="28" spans="1:12" ht="26.25" customHeight="1" x14ac:dyDescent="0.3">
      <c r="A28" s="227"/>
      <c r="B28" s="18"/>
      <c r="C28" s="629" t="s">
        <v>138</v>
      </c>
      <c r="D28" s="630"/>
      <c r="E28" s="630"/>
      <c r="F28" s="631"/>
      <c r="G28" s="33">
        <f>IF(G26=0,0,G26-0.4)</f>
        <v>0</v>
      </c>
      <c r="H28" s="275"/>
      <c r="I28" s="642"/>
      <c r="J28" s="636"/>
      <c r="K28" s="34">
        <f>IF(I14-G28&lt;1,0,ROUNDUP(((I$14-G$28)*12*I28)/0.0175,-2))</f>
        <v>0</v>
      </c>
      <c r="L28" s="19"/>
    </row>
    <row r="29" spans="1:12" ht="9" customHeight="1" x14ac:dyDescent="0.25">
      <c r="A29" s="227"/>
      <c r="B29" s="18"/>
      <c r="C29" s="79"/>
      <c r="D29" s="364"/>
      <c r="E29" s="364"/>
      <c r="F29" s="364"/>
      <c r="G29" s="295"/>
      <c r="H29" s="40"/>
      <c r="I29" s="41"/>
      <c r="J29" s="41"/>
      <c r="K29" s="42"/>
      <c r="L29" s="19"/>
    </row>
    <row r="30" spans="1:12" ht="26.25" customHeight="1" x14ac:dyDescent="0.3">
      <c r="A30" s="227"/>
      <c r="B30" s="18"/>
      <c r="C30" s="365" t="s">
        <v>112</v>
      </c>
      <c r="D30" s="366"/>
      <c r="E30" s="366"/>
      <c r="F30" s="367"/>
      <c r="G30" s="28">
        <f>IF(I12+I16*2&gt;I14,I14,I12+I16*2)</f>
        <v>0</v>
      </c>
      <c r="H30" s="276"/>
      <c r="I30" s="639"/>
      <c r="J30" s="624"/>
      <c r="K30" s="29">
        <f>IF(I14-G30&lt;1,0,ROUNDUP(((I$14-G$30)*12*I30)/0.0175,-2))</f>
        <v>0</v>
      </c>
      <c r="L30" s="19"/>
    </row>
    <row r="31" spans="1:12" ht="9" customHeight="1" x14ac:dyDescent="0.25">
      <c r="A31" s="227"/>
      <c r="B31" s="18"/>
      <c r="C31" s="79"/>
      <c r="D31" s="363"/>
      <c r="E31" s="364"/>
      <c r="F31" s="364"/>
      <c r="G31" s="284"/>
      <c r="H31" s="30"/>
      <c r="I31" s="31"/>
      <c r="J31" s="31"/>
      <c r="K31" s="32"/>
      <c r="L31" s="19"/>
    </row>
    <row r="32" spans="1:12" ht="26.25" customHeight="1" x14ac:dyDescent="0.3">
      <c r="A32" s="227"/>
      <c r="B32" s="18"/>
      <c r="C32" s="629" t="s">
        <v>138</v>
      </c>
      <c r="D32" s="630"/>
      <c r="E32" s="630"/>
      <c r="F32" s="631"/>
      <c r="G32" s="33">
        <f>IF(G30=0,0,G30-0.4)</f>
        <v>0</v>
      </c>
      <c r="H32" s="275"/>
      <c r="I32" s="635"/>
      <c r="J32" s="636"/>
      <c r="K32" s="34">
        <f>IF(I14-G32&lt;1,0,ROUNDUP(((I$14-G$32)*12*I32)/0.0175,-2))</f>
        <v>0</v>
      </c>
      <c r="L32" s="19"/>
    </row>
    <row r="33" spans="1:12" ht="9" customHeight="1" x14ac:dyDescent="0.25">
      <c r="A33" s="227"/>
      <c r="B33" s="18"/>
      <c r="C33" s="20"/>
      <c r="D33" s="20"/>
      <c r="E33" s="20"/>
      <c r="F33" s="20"/>
      <c r="G33" s="43"/>
      <c r="H33" s="43"/>
      <c r="I33" s="43"/>
      <c r="J33" s="43"/>
      <c r="K33" s="30"/>
      <c r="L33" s="19"/>
    </row>
    <row r="34" spans="1:12" ht="26.25" customHeight="1" x14ac:dyDescent="0.3">
      <c r="A34" s="227"/>
      <c r="B34" s="18"/>
      <c r="C34" s="20"/>
      <c r="D34" s="20"/>
      <c r="E34" s="20"/>
      <c r="F34" s="20"/>
      <c r="G34" s="368" t="s">
        <v>114</v>
      </c>
      <c r="H34" s="44">
        <f>SUM(H22:H32)</f>
        <v>0</v>
      </c>
      <c r="I34" s="637">
        <f>SUM(I22:I32)</f>
        <v>0</v>
      </c>
      <c r="J34" s="638"/>
      <c r="K34" s="45">
        <f>SUM(K22:K32)</f>
        <v>0</v>
      </c>
      <c r="L34" s="19"/>
    </row>
    <row r="35" spans="1:12" x14ac:dyDescent="0.25">
      <c r="A35" s="227"/>
      <c r="B35" s="18"/>
      <c r="C35" s="20"/>
      <c r="D35" s="20"/>
      <c r="E35" s="20"/>
      <c r="F35" s="20"/>
      <c r="G35" s="20"/>
      <c r="H35" s="20"/>
      <c r="I35" s="621" t="str">
        <f>IF(I34=I10," ","Wohnflächen stimmen nicht überein!")</f>
        <v xml:space="preserve"> </v>
      </c>
      <c r="J35" s="621"/>
      <c r="K35" s="621"/>
      <c r="L35" s="19"/>
    </row>
    <row r="36" spans="1:12" ht="15.75" customHeight="1" x14ac:dyDescent="0.25">
      <c r="A36" s="227"/>
      <c r="B36" s="18"/>
      <c r="C36" s="20"/>
      <c r="D36" s="20"/>
      <c r="E36" s="20"/>
      <c r="F36" s="20"/>
      <c r="G36" s="20"/>
      <c r="H36" s="20"/>
      <c r="I36" s="20"/>
      <c r="J36" s="20"/>
      <c r="K36" s="20"/>
      <c r="L36" s="19"/>
    </row>
    <row r="37" spans="1:12" x14ac:dyDescent="0.25">
      <c r="A37" s="227"/>
      <c r="B37" s="18"/>
      <c r="C37" s="46" t="s">
        <v>230</v>
      </c>
      <c r="D37" s="46"/>
      <c r="E37" s="20"/>
      <c r="F37" s="20"/>
      <c r="G37" s="20"/>
      <c r="H37" s="20"/>
      <c r="I37" s="20"/>
      <c r="J37" s="20"/>
      <c r="K37" s="20"/>
      <c r="L37" s="19"/>
    </row>
    <row r="38" spans="1:12" ht="4.95" customHeight="1" thickBot="1" x14ac:dyDescent="0.3">
      <c r="A38" s="274"/>
      <c r="B38" s="47"/>
      <c r="C38" s="48"/>
      <c r="D38" s="48"/>
      <c r="E38" s="48"/>
      <c r="F38" s="48"/>
      <c r="G38" s="48"/>
      <c r="H38" s="48"/>
      <c r="I38" s="48"/>
      <c r="J38" s="48"/>
      <c r="K38" s="48"/>
      <c r="L38" s="49"/>
    </row>
    <row r="104" spans="7:7" x14ac:dyDescent="0.25">
      <c r="G104" s="202">
        <v>0</v>
      </c>
    </row>
  </sheetData>
  <sheetProtection algorithmName="SHA-512" hashValue="9VN9nKTJMLZ0mv3EfgdSg1AeyErNuG59dbm4QUs3QQeGLoiqaaYuGevIEAEgrTd9shA5o6E8BOpZupvVBdhNcA==" saltValue="vJfz+12+lvg9yW8/LpKwEA==" spinCount="100000" sheet="1" selectLockedCells="1"/>
  <mergeCells count="21">
    <mergeCell ref="I10:J10"/>
    <mergeCell ref="C22:F22"/>
    <mergeCell ref="I12:J12"/>
    <mergeCell ref="I16:J16"/>
    <mergeCell ref="C2:K3"/>
    <mergeCell ref="C8:K8"/>
    <mergeCell ref="I35:K35"/>
    <mergeCell ref="C17:K18"/>
    <mergeCell ref="I22:J22"/>
    <mergeCell ref="I14:J14"/>
    <mergeCell ref="I20:J20"/>
    <mergeCell ref="C32:F32"/>
    <mergeCell ref="C20:F20"/>
    <mergeCell ref="C24:F24"/>
    <mergeCell ref="I24:J24"/>
    <mergeCell ref="C28:F28"/>
    <mergeCell ref="I34:J34"/>
    <mergeCell ref="I30:J30"/>
    <mergeCell ref="I32:J32"/>
    <mergeCell ref="I26:J26"/>
    <mergeCell ref="I28:J28"/>
  </mergeCells>
  <phoneticPr fontId="3" type="noConversion"/>
  <pageMargins left="0.7" right="0.7" top="0.75" bottom="0.75" header="0.3" footer="0.3"/>
  <pageSetup paperSize="9" scale="72"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8B62FC-92B0-4EB6-BE28-BEF78F4A8060}">
  <sheetPr codeName="Tabelle10"/>
  <dimension ref="A3:Q31"/>
  <sheetViews>
    <sheetView topLeftCell="A27" zoomScale="140" zoomScaleNormal="140" workbookViewId="0">
      <selection activeCell="A31" sqref="A31"/>
    </sheetView>
  </sheetViews>
  <sheetFormatPr baseColWidth="10" defaultRowHeight="13.2" x14ac:dyDescent="0.25"/>
  <cols>
    <col min="1" max="1" width="51.5546875" style="478" customWidth="1"/>
    <col min="2" max="16384" width="11.5546875" style="478"/>
  </cols>
  <sheetData>
    <row r="3" spans="1:15" ht="64.2" customHeight="1" x14ac:dyDescent="0.25">
      <c r="A3" s="580" t="s">
        <v>277</v>
      </c>
      <c r="B3" s="562"/>
      <c r="C3" s="562"/>
      <c r="D3" s="562"/>
    </row>
    <row r="4" spans="1:15" ht="75" customHeight="1" x14ac:dyDescent="0.25">
      <c r="A4" s="580" t="s">
        <v>278</v>
      </c>
      <c r="B4" s="581"/>
      <c r="C4" s="581"/>
      <c r="D4" s="581"/>
      <c r="E4" s="581"/>
      <c r="F4" s="581"/>
      <c r="G4" s="581"/>
      <c r="H4" s="581"/>
      <c r="I4" s="581"/>
      <c r="J4" s="581"/>
    </row>
    <row r="5" spans="1:15" ht="68.400000000000006" customHeight="1" x14ac:dyDescent="0.25">
      <c r="A5" s="580" t="s">
        <v>279</v>
      </c>
    </row>
    <row r="6" spans="1:15" ht="66" x14ac:dyDescent="0.25">
      <c r="A6" s="580" t="s">
        <v>280</v>
      </c>
      <c r="B6" s="581"/>
      <c r="C6" s="581"/>
      <c r="D6" s="581"/>
      <c r="E6" s="581"/>
      <c r="F6" s="581"/>
      <c r="G6" s="581"/>
      <c r="H6" s="581"/>
      <c r="I6" s="581"/>
      <c r="J6" s="581"/>
    </row>
    <row r="7" spans="1:15" ht="66" x14ac:dyDescent="0.25">
      <c r="A7" s="580" t="s">
        <v>281</v>
      </c>
    </row>
    <row r="8" spans="1:15" ht="66" x14ac:dyDescent="0.25">
      <c r="A8" s="580" t="s">
        <v>282</v>
      </c>
      <c r="B8" s="581"/>
      <c r="C8" s="581"/>
      <c r="D8" s="581"/>
      <c r="E8" s="581"/>
      <c r="F8" s="581"/>
      <c r="G8" s="581"/>
      <c r="H8" s="581"/>
      <c r="I8" s="581"/>
      <c r="J8" s="581"/>
      <c r="K8" s="581"/>
      <c r="L8" s="581"/>
      <c r="M8" s="581"/>
    </row>
    <row r="9" spans="1:15" ht="66" x14ac:dyDescent="0.25">
      <c r="A9" s="580" t="s">
        <v>283</v>
      </c>
      <c r="B9" s="581"/>
      <c r="C9" s="581"/>
      <c r="D9" s="581"/>
      <c r="E9" s="581"/>
      <c r="F9" s="581"/>
      <c r="G9" s="581"/>
      <c r="H9" s="581"/>
      <c r="I9" s="581"/>
      <c r="J9" s="581"/>
      <c r="K9" s="581"/>
    </row>
    <row r="10" spans="1:15" ht="79.2" x14ac:dyDescent="0.25">
      <c r="A10" s="580" t="s">
        <v>284</v>
      </c>
      <c r="B10" s="581"/>
      <c r="C10" s="581"/>
      <c r="D10" s="581"/>
      <c r="E10" s="581"/>
      <c r="F10" s="581"/>
      <c r="G10" s="581"/>
      <c r="H10" s="581"/>
      <c r="I10" s="581"/>
      <c r="J10" s="581"/>
      <c r="K10" s="581"/>
      <c r="L10" s="581"/>
      <c r="M10" s="581"/>
      <c r="N10" s="581"/>
      <c r="O10" s="581"/>
    </row>
    <row r="11" spans="1:15" ht="66" x14ac:dyDescent="0.25">
      <c r="A11" s="580" t="s">
        <v>285</v>
      </c>
      <c r="B11" s="581"/>
      <c r="C11" s="581"/>
      <c r="D11" s="581"/>
      <c r="E11" s="581"/>
      <c r="F11" s="581"/>
      <c r="G11" s="581"/>
      <c r="H11" s="581"/>
      <c r="I11" s="581"/>
      <c r="J11" s="581"/>
      <c r="K11" s="581"/>
      <c r="L11" s="581"/>
    </row>
    <row r="12" spans="1:15" ht="79.2" x14ac:dyDescent="0.25">
      <c r="A12" s="580" t="s">
        <v>286</v>
      </c>
      <c r="B12" s="581"/>
      <c r="C12" s="581"/>
      <c r="D12" s="581"/>
      <c r="E12" s="581"/>
      <c r="F12" s="581"/>
      <c r="G12" s="581"/>
      <c r="H12" s="581"/>
      <c r="I12" s="581"/>
      <c r="J12" s="581"/>
      <c r="K12" s="581"/>
      <c r="L12" s="581"/>
    </row>
    <row r="22" spans="1:17" ht="79.2" x14ac:dyDescent="0.25">
      <c r="A22" s="580" t="s">
        <v>287</v>
      </c>
    </row>
    <row r="23" spans="1:17" ht="79.2" x14ac:dyDescent="0.25">
      <c r="A23" s="580" t="s">
        <v>288</v>
      </c>
      <c r="B23" s="581"/>
      <c r="C23" s="581"/>
      <c r="D23" s="581"/>
      <c r="E23" s="581"/>
      <c r="F23" s="581"/>
      <c r="G23" s="581"/>
      <c r="H23" s="581"/>
      <c r="I23" s="581"/>
      <c r="J23" s="581"/>
      <c r="K23" s="581"/>
    </row>
    <row r="24" spans="1:17" ht="79.2" x14ac:dyDescent="0.25">
      <c r="A24" s="580" t="s">
        <v>289</v>
      </c>
    </row>
    <row r="25" spans="1:17" ht="79.2" x14ac:dyDescent="0.25">
      <c r="A25" s="580" t="s">
        <v>290</v>
      </c>
      <c r="B25" s="581"/>
      <c r="C25" s="581"/>
      <c r="D25" s="581"/>
      <c r="E25" s="581"/>
      <c r="F25" s="581"/>
      <c r="G25" s="581"/>
      <c r="H25" s="581"/>
      <c r="I25" s="581"/>
      <c r="J25" s="581"/>
      <c r="K25" s="581"/>
      <c r="L25" s="581"/>
      <c r="M25" s="581"/>
    </row>
    <row r="26" spans="1:17" ht="79.2" x14ac:dyDescent="0.25">
      <c r="A26" s="580" t="s">
        <v>291</v>
      </c>
    </row>
    <row r="27" spans="1:17" ht="79.2" x14ac:dyDescent="0.25">
      <c r="A27" s="580" t="s">
        <v>292</v>
      </c>
      <c r="B27" s="581"/>
      <c r="C27" s="581"/>
      <c r="D27" s="581"/>
      <c r="E27" s="581"/>
      <c r="F27" s="581"/>
      <c r="G27" s="581"/>
      <c r="H27" s="581"/>
      <c r="I27" s="581"/>
      <c r="J27" s="581"/>
      <c r="K27" s="581"/>
      <c r="L27" s="581"/>
      <c r="M27" s="581"/>
      <c r="N27" s="581"/>
      <c r="O27" s="581"/>
      <c r="P27" s="581"/>
      <c r="Q27" s="581"/>
    </row>
    <row r="28" spans="1:17" ht="79.2" x14ac:dyDescent="0.25">
      <c r="A28" s="580" t="s">
        <v>293</v>
      </c>
      <c r="B28" s="581"/>
      <c r="C28" s="581"/>
      <c r="D28" s="581"/>
      <c r="E28" s="581"/>
      <c r="F28" s="581"/>
      <c r="G28" s="581"/>
      <c r="H28" s="581"/>
      <c r="I28" s="581"/>
      <c r="J28" s="581"/>
      <c r="K28" s="581"/>
      <c r="L28" s="581"/>
      <c r="M28" s="581"/>
      <c r="N28" s="581"/>
      <c r="O28" s="581"/>
      <c r="P28" s="581"/>
    </row>
    <row r="29" spans="1:17" ht="79.2" x14ac:dyDescent="0.25">
      <c r="A29" s="580" t="s">
        <v>294</v>
      </c>
      <c r="B29" s="581"/>
      <c r="C29" s="581"/>
      <c r="D29" s="581"/>
      <c r="E29" s="581"/>
      <c r="F29" s="581"/>
      <c r="G29" s="581"/>
      <c r="H29" s="581"/>
      <c r="I29" s="581"/>
      <c r="J29" s="581"/>
      <c r="K29" s="581"/>
      <c r="L29" s="581"/>
    </row>
    <row r="30" spans="1:17" ht="79.2" x14ac:dyDescent="0.25">
      <c r="A30" s="580" t="s">
        <v>295</v>
      </c>
      <c r="B30" s="581"/>
      <c r="C30" s="581"/>
      <c r="D30" s="581"/>
      <c r="E30" s="581"/>
      <c r="F30" s="581"/>
      <c r="G30" s="581"/>
      <c r="H30" s="581"/>
      <c r="I30" s="581"/>
      <c r="J30" s="581"/>
      <c r="K30" s="581"/>
      <c r="L30" s="581"/>
      <c r="M30" s="581"/>
      <c r="N30" s="581"/>
      <c r="O30" s="581"/>
    </row>
    <row r="31" spans="1:17" ht="79.2" x14ac:dyDescent="0.25">
      <c r="A31" s="580" t="s">
        <v>296</v>
      </c>
      <c r="B31" s="581"/>
      <c r="C31" s="581"/>
      <c r="D31" s="581"/>
      <c r="E31" s="581"/>
      <c r="F31" s="581"/>
      <c r="G31" s="581"/>
      <c r="H31" s="581"/>
      <c r="I31" s="581"/>
      <c r="J31" s="581"/>
      <c r="K31" s="581"/>
      <c r="L31" s="581"/>
      <c r="M31" s="581"/>
      <c r="N31" s="581"/>
      <c r="O31" s="581"/>
    </row>
  </sheetData>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dimension ref="A1:A3"/>
  <sheetViews>
    <sheetView workbookViewId="0">
      <selection activeCell="C46" sqref="C46"/>
    </sheetView>
  </sheetViews>
  <sheetFormatPr baseColWidth="10" defaultRowHeight="13.2" x14ac:dyDescent="0.25"/>
  <sheetData>
    <row r="1" spans="1:1" x14ac:dyDescent="0.25">
      <c r="A1">
        <v>25</v>
      </c>
    </row>
    <row r="2" spans="1:1" x14ac:dyDescent="0.25">
      <c r="A2">
        <v>40</v>
      </c>
    </row>
    <row r="3" spans="1:1" x14ac:dyDescent="0.25">
      <c r="A3">
        <v>55</v>
      </c>
    </row>
  </sheetData>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3">
    <pageSetUpPr fitToPage="1"/>
  </sheetPr>
  <dimension ref="A1:S58"/>
  <sheetViews>
    <sheetView showGridLines="0" showZeros="0" topLeftCell="B13" zoomScaleNormal="100" zoomScalePageLayoutView="106" workbookViewId="0">
      <selection activeCell="D14" sqref="D14"/>
    </sheetView>
  </sheetViews>
  <sheetFormatPr baseColWidth="10" defaultColWidth="11.5546875" defaultRowHeight="13.2" x14ac:dyDescent="0.25"/>
  <cols>
    <col min="1" max="1" width="11.5546875" hidden="1" customWidth="1"/>
    <col min="2" max="2" width="0.44140625" customWidth="1"/>
    <col min="3" max="3" width="3.6640625" customWidth="1"/>
    <col min="4" max="4" width="12.6640625" customWidth="1"/>
    <col min="5" max="5" width="15" customWidth="1"/>
    <col min="6" max="6" width="15.33203125" customWidth="1"/>
    <col min="7" max="7" width="3" customWidth="1"/>
    <col min="8" max="8" width="9.44140625" customWidth="1"/>
    <col min="9" max="9" width="3" customWidth="1"/>
    <col min="10" max="10" width="11.109375" customWidth="1"/>
    <col min="11" max="11" width="7.33203125" customWidth="1"/>
    <col min="12" max="12" width="4.109375" customWidth="1"/>
    <col min="13" max="13" width="20.6640625" customWidth="1"/>
    <col min="14" max="14" width="4" customWidth="1"/>
  </cols>
  <sheetData>
    <row r="1" spans="1:19" ht="4.95" customHeight="1" x14ac:dyDescent="0.25">
      <c r="A1" s="270"/>
      <c r="B1" s="15"/>
      <c r="C1" s="16"/>
      <c r="D1" s="16"/>
      <c r="E1" s="16"/>
      <c r="F1" s="16"/>
      <c r="G1" s="16"/>
      <c r="H1" s="16"/>
      <c r="I1" s="16"/>
      <c r="J1" s="16"/>
      <c r="K1" s="16"/>
      <c r="L1" s="16"/>
      <c r="M1" s="16"/>
      <c r="N1" s="17"/>
    </row>
    <row r="2" spans="1:19" ht="35.25" customHeight="1" x14ac:dyDescent="0.25">
      <c r="A2" s="227"/>
      <c r="B2" s="18"/>
      <c r="C2" s="632" t="s">
        <v>218</v>
      </c>
      <c r="D2" s="633"/>
      <c r="E2" s="634"/>
      <c r="F2" s="680" t="s">
        <v>220</v>
      </c>
      <c r="G2" s="680"/>
      <c r="H2" s="680"/>
      <c r="I2" s="680"/>
      <c r="J2" s="680"/>
      <c r="K2" s="680"/>
      <c r="L2" s="681"/>
      <c r="M2" s="469" t="s">
        <v>244</v>
      </c>
      <c r="N2" s="19"/>
    </row>
    <row r="3" spans="1:19" ht="33" customHeight="1" x14ac:dyDescent="0.25">
      <c r="A3" s="227"/>
      <c r="B3" s="18"/>
      <c r="C3" s="20"/>
      <c r="D3" s="5" t="s">
        <v>222</v>
      </c>
      <c r="E3" s="431"/>
      <c r="F3" s="20"/>
      <c r="G3" s="20"/>
      <c r="H3" s="20"/>
      <c r="I3" s="20"/>
      <c r="J3" s="20"/>
      <c r="K3" s="20"/>
      <c r="L3" s="20"/>
      <c r="M3" s="432" t="s">
        <v>239</v>
      </c>
      <c r="N3" s="19"/>
    </row>
    <row r="4" spans="1:19" ht="16.5" customHeight="1" x14ac:dyDescent="0.25">
      <c r="A4" s="227"/>
      <c r="B4" s="18"/>
      <c r="C4" s="20"/>
      <c r="D4" s="689" t="s">
        <v>33</v>
      </c>
      <c r="E4" s="689"/>
      <c r="F4" s="689"/>
      <c r="G4" s="433"/>
      <c r="H4" s="20"/>
      <c r="I4" s="20"/>
      <c r="J4" s="55" t="s">
        <v>142</v>
      </c>
      <c r="K4" s="56"/>
      <c r="L4" s="56"/>
      <c r="M4" s="57"/>
      <c r="N4" s="19"/>
    </row>
    <row r="5" spans="1:19" ht="16.5" customHeight="1" x14ac:dyDescent="0.25">
      <c r="A5" s="227"/>
      <c r="B5" s="18"/>
      <c r="C5" s="20"/>
      <c r="D5" s="691"/>
      <c r="E5" s="692"/>
      <c r="F5" s="692"/>
      <c r="G5" s="693"/>
      <c r="H5" s="20"/>
      <c r="I5" s="20"/>
      <c r="J5" s="685"/>
      <c r="K5" s="686"/>
      <c r="L5" s="686"/>
      <c r="M5" s="687"/>
      <c r="N5" s="19"/>
    </row>
    <row r="6" spans="1:19" ht="16.5" customHeight="1" x14ac:dyDescent="0.25">
      <c r="A6" s="227"/>
      <c r="B6" s="18"/>
      <c r="C6" s="20"/>
      <c r="D6" s="694"/>
      <c r="E6" s="695"/>
      <c r="F6" s="695"/>
      <c r="G6" s="696"/>
      <c r="H6" s="20"/>
      <c r="I6" s="20"/>
      <c r="J6" s="688"/>
      <c r="K6" s="688"/>
      <c r="L6" s="688"/>
      <c r="M6" s="688"/>
      <c r="N6" s="19"/>
    </row>
    <row r="7" spans="1:19" ht="16.5" customHeight="1" x14ac:dyDescent="0.25">
      <c r="A7" s="227"/>
      <c r="B7" s="18"/>
      <c r="C7" s="20"/>
      <c r="D7" s="694"/>
      <c r="E7" s="695"/>
      <c r="F7" s="695"/>
      <c r="G7" s="696"/>
      <c r="H7" s="20"/>
      <c r="I7" s="20"/>
      <c r="J7" s="690" t="s">
        <v>243</v>
      </c>
      <c r="K7" s="690"/>
      <c r="L7" s="690"/>
      <c r="M7" s="690"/>
      <c r="N7" s="19"/>
    </row>
    <row r="8" spans="1:19" ht="17.25" customHeight="1" x14ac:dyDescent="0.25">
      <c r="A8" s="227"/>
      <c r="B8" s="18"/>
      <c r="C8" s="20"/>
      <c r="D8" s="694"/>
      <c r="E8" s="695"/>
      <c r="F8" s="695"/>
      <c r="G8" s="696"/>
      <c r="H8" s="20"/>
      <c r="I8" s="20"/>
      <c r="J8" s="682"/>
      <c r="K8" s="683"/>
      <c r="L8" s="683"/>
      <c r="M8" s="684"/>
      <c r="N8" s="19"/>
    </row>
    <row r="9" spans="1:19" ht="3.75" customHeight="1" thickBot="1" x14ac:dyDescent="0.3">
      <c r="A9" s="227"/>
      <c r="B9" s="18"/>
      <c r="C9" s="20"/>
      <c r="D9" s="694"/>
      <c r="E9" s="695"/>
      <c r="F9" s="695"/>
      <c r="G9" s="696"/>
      <c r="H9" s="20"/>
      <c r="I9" s="20"/>
      <c r="J9" s="434"/>
      <c r="K9" s="434"/>
      <c r="L9" s="434"/>
      <c r="M9" s="434"/>
      <c r="N9" s="19"/>
    </row>
    <row r="10" spans="1:19" x14ac:dyDescent="0.25">
      <c r="A10" s="227"/>
      <c r="B10" s="18"/>
      <c r="C10" s="20"/>
      <c r="D10" s="694"/>
      <c r="E10" s="695"/>
      <c r="F10" s="695"/>
      <c r="G10" s="696"/>
      <c r="H10" s="20"/>
      <c r="I10" s="20"/>
      <c r="J10" s="58" t="s">
        <v>1</v>
      </c>
      <c r="K10" s="59"/>
      <c r="L10" s="59"/>
      <c r="M10" s="60"/>
      <c r="N10" s="19"/>
    </row>
    <row r="11" spans="1:19" ht="8.6999999999999993" customHeight="1" x14ac:dyDescent="0.25">
      <c r="A11" s="227"/>
      <c r="B11" s="18"/>
      <c r="C11" s="20"/>
      <c r="D11" s="694"/>
      <c r="E11" s="695"/>
      <c r="F11" s="695"/>
      <c r="G11" s="696"/>
      <c r="H11" s="53"/>
      <c r="I11" s="20"/>
      <c r="J11" s="702"/>
      <c r="K11" s="703"/>
      <c r="L11" s="703"/>
      <c r="M11" s="704"/>
      <c r="N11" s="19"/>
    </row>
    <row r="12" spans="1:19" x14ac:dyDescent="0.25">
      <c r="A12" s="227"/>
      <c r="B12" s="18"/>
      <c r="C12" s="20"/>
      <c r="D12" s="694"/>
      <c r="E12" s="695"/>
      <c r="F12" s="695"/>
      <c r="G12" s="696"/>
      <c r="H12" s="53"/>
      <c r="I12" s="20"/>
      <c r="J12" s="61" t="s">
        <v>122</v>
      </c>
      <c r="K12" s="435"/>
      <c r="L12" s="435"/>
      <c r="M12" s="62"/>
      <c r="N12" s="19"/>
    </row>
    <row r="13" spans="1:19" ht="17.25" customHeight="1" thickBot="1" x14ac:dyDescent="0.3">
      <c r="A13" s="227"/>
      <c r="B13" s="18"/>
      <c r="C13" s="20"/>
      <c r="D13" s="697"/>
      <c r="E13" s="698"/>
      <c r="F13" s="698"/>
      <c r="G13" s="699"/>
      <c r="H13" s="53"/>
      <c r="I13" s="20"/>
      <c r="J13" s="705"/>
      <c r="K13" s="706"/>
      <c r="L13" s="706"/>
      <c r="M13" s="707"/>
      <c r="N13" s="19"/>
    </row>
    <row r="14" spans="1:19" ht="5.25" customHeight="1" x14ac:dyDescent="0.25">
      <c r="A14" s="227"/>
      <c r="B14" s="18"/>
      <c r="C14" s="20"/>
      <c r="D14" s="451"/>
      <c r="E14" s="451"/>
      <c r="F14" s="451"/>
      <c r="G14" s="451"/>
      <c r="H14" s="20"/>
      <c r="I14" s="20"/>
      <c r="J14" s="434"/>
      <c r="K14" s="434"/>
      <c r="L14" s="434"/>
      <c r="M14" s="434"/>
      <c r="N14" s="19"/>
    </row>
    <row r="15" spans="1:19" s="77" customFormat="1" ht="29.4" customHeight="1" x14ac:dyDescent="0.25">
      <c r="A15" s="330"/>
      <c r="B15" s="436"/>
      <c r="C15" s="79"/>
      <c r="D15" s="709" t="s">
        <v>241</v>
      </c>
      <c r="E15" s="709"/>
      <c r="F15" s="709"/>
      <c r="G15" s="709"/>
      <c r="H15" s="709"/>
      <c r="I15" s="709"/>
      <c r="J15" s="709"/>
      <c r="K15" s="709"/>
      <c r="L15" s="709"/>
      <c r="M15" s="709"/>
      <c r="N15" s="452"/>
    </row>
    <row r="16" spans="1:19" ht="22.2" customHeight="1" x14ac:dyDescent="0.25">
      <c r="A16" s="227"/>
      <c r="B16" s="371"/>
      <c r="C16" s="64" t="s">
        <v>157</v>
      </c>
      <c r="D16" s="65"/>
      <c r="E16" s="66"/>
      <c r="F16" s="66"/>
      <c r="G16" s="66"/>
      <c r="H16" s="66"/>
      <c r="I16" s="65"/>
      <c r="J16" s="65"/>
      <c r="K16" s="66"/>
      <c r="L16" s="66"/>
      <c r="M16" s="66"/>
      <c r="N16" s="19"/>
      <c r="S16" s="207"/>
    </row>
    <row r="17" spans="1:14" ht="15.75" customHeight="1" x14ac:dyDescent="0.3">
      <c r="A17" s="227"/>
      <c r="B17" s="18"/>
      <c r="C17" s="20"/>
      <c r="D17" s="67"/>
      <c r="E17" s="68" t="s">
        <v>29</v>
      </c>
      <c r="F17" s="51"/>
      <c r="G17" s="51"/>
      <c r="H17" s="51"/>
      <c r="I17" s="20"/>
      <c r="J17" s="20"/>
      <c r="K17" s="700" t="s">
        <v>223</v>
      </c>
      <c r="L17" s="672"/>
      <c r="M17" s="701"/>
      <c r="N17" s="329"/>
    </row>
    <row r="18" spans="1:14" ht="16.2" customHeight="1" x14ac:dyDescent="0.25">
      <c r="A18" s="227"/>
      <c r="B18" s="18"/>
      <c r="C18" s="20"/>
      <c r="D18" s="69" t="s">
        <v>158</v>
      </c>
      <c r="E18" s="660"/>
      <c r="F18" s="665"/>
      <c r="G18" s="665"/>
      <c r="H18" s="665"/>
      <c r="I18" s="665"/>
      <c r="J18" s="708"/>
      <c r="K18" s="660"/>
      <c r="L18" s="661"/>
      <c r="M18" s="666"/>
      <c r="N18" s="19"/>
    </row>
    <row r="19" spans="1:14" ht="12.45" customHeight="1" x14ac:dyDescent="0.25">
      <c r="A19" s="227"/>
      <c r="B19" s="18"/>
      <c r="C19" s="20"/>
      <c r="D19" s="70"/>
      <c r="E19" s="68" t="s">
        <v>2</v>
      </c>
      <c r="F19" s="51"/>
      <c r="G19" s="51"/>
      <c r="H19" s="51"/>
      <c r="I19" s="20"/>
      <c r="J19" s="20"/>
      <c r="K19" s="51"/>
      <c r="L19" s="51"/>
      <c r="M19" s="52"/>
      <c r="N19" s="19"/>
    </row>
    <row r="20" spans="1:14" ht="16.2" customHeight="1" x14ac:dyDescent="0.25">
      <c r="A20" s="227"/>
      <c r="B20" s="18"/>
      <c r="C20" s="20"/>
      <c r="D20" s="70"/>
      <c r="E20" s="660"/>
      <c r="F20" s="661"/>
      <c r="G20" s="661"/>
      <c r="H20" s="661"/>
      <c r="I20" s="661"/>
      <c r="J20" s="661"/>
      <c r="K20" s="661"/>
      <c r="L20" s="661"/>
      <c r="M20" s="666"/>
      <c r="N20" s="19"/>
    </row>
    <row r="21" spans="1:14" x14ac:dyDescent="0.25">
      <c r="A21" s="227"/>
      <c r="B21" s="18"/>
      <c r="C21" s="20"/>
      <c r="D21" s="70"/>
      <c r="E21" s="68" t="s">
        <v>3</v>
      </c>
      <c r="F21" s="51"/>
      <c r="G21" s="51"/>
      <c r="H21" s="52"/>
      <c r="I21" s="68" t="s">
        <v>4</v>
      </c>
      <c r="J21" s="71"/>
      <c r="K21" s="51"/>
      <c r="L21" s="51"/>
      <c r="M21" s="52"/>
      <c r="N21" s="19"/>
    </row>
    <row r="22" spans="1:14" ht="16.2" customHeight="1" x14ac:dyDescent="0.25">
      <c r="A22" s="227"/>
      <c r="B22" s="18"/>
      <c r="C22" s="54"/>
      <c r="D22" s="72"/>
      <c r="E22" s="660"/>
      <c r="F22" s="661"/>
      <c r="G22" s="661"/>
      <c r="H22" s="666"/>
      <c r="I22" s="660"/>
      <c r="J22" s="661"/>
      <c r="K22" s="661"/>
      <c r="L22" s="661"/>
      <c r="M22" s="666"/>
      <c r="N22" s="19"/>
    </row>
    <row r="23" spans="1:14" x14ac:dyDescent="0.25">
      <c r="A23" s="227"/>
      <c r="B23" s="18"/>
      <c r="C23" s="20"/>
      <c r="D23" s="67"/>
      <c r="E23" s="68" t="s">
        <v>5</v>
      </c>
      <c r="F23" s="51"/>
      <c r="G23" s="51"/>
      <c r="H23" s="52"/>
      <c r="I23" s="662" t="s">
        <v>139</v>
      </c>
      <c r="J23" s="663"/>
      <c r="K23" s="51"/>
      <c r="L23" s="51"/>
      <c r="M23" s="52"/>
      <c r="N23" s="19"/>
    </row>
    <row r="24" spans="1:14" ht="16.2" customHeight="1" x14ac:dyDescent="0.25">
      <c r="A24" s="227"/>
      <c r="B24" s="18"/>
      <c r="C24" s="20"/>
      <c r="D24" s="69" t="s">
        <v>224</v>
      </c>
      <c r="E24" s="660"/>
      <c r="F24" s="661"/>
      <c r="G24" s="661"/>
      <c r="H24" s="666"/>
      <c r="I24" s="660"/>
      <c r="J24" s="661"/>
      <c r="K24" s="661"/>
      <c r="L24" s="661"/>
      <c r="M24" s="666"/>
      <c r="N24" s="19"/>
    </row>
    <row r="25" spans="1:14" x14ac:dyDescent="0.25">
      <c r="A25" s="227"/>
      <c r="B25" s="18"/>
      <c r="C25" s="20"/>
      <c r="D25" s="70"/>
      <c r="E25" s="68" t="s">
        <v>2</v>
      </c>
      <c r="F25" s="51"/>
      <c r="G25" s="51"/>
      <c r="H25" s="52"/>
      <c r="I25" s="662" t="s">
        <v>4</v>
      </c>
      <c r="J25" s="663"/>
      <c r="K25" s="51"/>
      <c r="L25" s="51"/>
      <c r="M25" s="52"/>
      <c r="N25" s="19"/>
    </row>
    <row r="26" spans="1:14" ht="16.2" customHeight="1" x14ac:dyDescent="0.25">
      <c r="A26" s="227"/>
      <c r="B26" s="18"/>
      <c r="C26" s="20"/>
      <c r="D26" s="73"/>
      <c r="E26" s="660"/>
      <c r="F26" s="661"/>
      <c r="G26" s="679"/>
      <c r="H26" s="666"/>
      <c r="I26" s="665"/>
      <c r="J26" s="661"/>
      <c r="K26" s="661"/>
      <c r="L26" s="661"/>
      <c r="M26" s="666"/>
      <c r="N26" s="19"/>
    </row>
    <row r="27" spans="1:14" ht="12.75" customHeight="1" x14ac:dyDescent="0.25">
      <c r="A27" s="227"/>
      <c r="B27" s="18"/>
      <c r="C27" s="20"/>
      <c r="D27" s="70"/>
      <c r="E27" s="662" t="s">
        <v>140</v>
      </c>
      <c r="F27" s="663"/>
      <c r="G27" s="663"/>
      <c r="H27" s="663"/>
      <c r="I27" s="663"/>
      <c r="J27" s="663"/>
      <c r="K27" s="51"/>
      <c r="L27" s="51"/>
      <c r="M27" s="52"/>
      <c r="N27" s="19"/>
    </row>
    <row r="28" spans="1:14" ht="15.75" customHeight="1" x14ac:dyDescent="0.25">
      <c r="A28" s="227"/>
      <c r="B28" s="18"/>
      <c r="C28" s="20"/>
      <c r="D28" s="74" t="s">
        <v>159</v>
      </c>
      <c r="E28" s="660"/>
      <c r="F28" s="661"/>
      <c r="G28" s="661"/>
      <c r="H28" s="661"/>
      <c r="I28" s="661"/>
      <c r="J28" s="661"/>
      <c r="K28" s="661"/>
      <c r="L28" s="661"/>
      <c r="M28" s="666"/>
      <c r="N28" s="19"/>
    </row>
    <row r="29" spans="1:14" ht="10.5" customHeight="1" x14ac:dyDescent="0.25">
      <c r="A29" s="227"/>
      <c r="B29" s="18"/>
      <c r="C29" s="20"/>
      <c r="D29" s="51"/>
      <c r="E29" s="158"/>
      <c r="F29" s="51"/>
      <c r="G29" s="51"/>
      <c r="H29" s="51"/>
      <c r="I29" s="51"/>
      <c r="J29" s="51"/>
      <c r="K29" s="51"/>
      <c r="L29" s="51"/>
      <c r="M29" s="51"/>
      <c r="N29" s="19"/>
    </row>
    <row r="30" spans="1:14" ht="23.1" customHeight="1" x14ac:dyDescent="0.25">
      <c r="A30" s="227"/>
      <c r="B30" s="18"/>
      <c r="C30" s="64" t="s">
        <v>7</v>
      </c>
      <c r="D30" s="27"/>
      <c r="E30" s="27"/>
      <c r="F30" s="27"/>
      <c r="G30" s="27"/>
      <c r="H30" s="27"/>
      <c r="I30" s="27"/>
      <c r="J30" s="27"/>
      <c r="K30" s="27"/>
      <c r="L30" s="27"/>
      <c r="M30" s="27"/>
      <c r="N30" s="177"/>
    </row>
    <row r="31" spans="1:14" ht="13.95" customHeight="1" thickBot="1" x14ac:dyDescent="0.3">
      <c r="A31" s="227"/>
      <c r="B31" s="18"/>
      <c r="C31" s="20"/>
      <c r="D31" s="50"/>
      <c r="E31" s="51"/>
      <c r="F31" s="51"/>
      <c r="G31" s="51"/>
      <c r="H31" s="51"/>
      <c r="I31" s="672" t="s">
        <v>8</v>
      </c>
      <c r="J31" s="672"/>
      <c r="K31" s="672"/>
      <c r="L31" s="283"/>
      <c r="M31" s="283" t="s">
        <v>8</v>
      </c>
      <c r="N31" s="19"/>
    </row>
    <row r="32" spans="1:14" s="77" customFormat="1" ht="22.95" customHeight="1" thickBot="1" x14ac:dyDescent="0.3">
      <c r="A32" s="330"/>
      <c r="B32" s="436"/>
      <c r="C32" s="437"/>
      <c r="D32" s="675" t="s">
        <v>202</v>
      </c>
      <c r="E32" s="676"/>
      <c r="F32" s="676"/>
      <c r="G32" s="676"/>
      <c r="H32" s="676"/>
      <c r="I32" s="657">
        <f>Seite4!H8</f>
        <v>0</v>
      </c>
      <c r="J32" s="658"/>
      <c r="K32" s="659"/>
      <c r="L32" s="78"/>
      <c r="M32" s="282"/>
      <c r="N32" s="331"/>
    </row>
    <row r="33" spans="1:14" s="77" customFormat="1" ht="14.25" customHeight="1" thickBot="1" x14ac:dyDescent="0.3">
      <c r="A33" s="330"/>
      <c r="B33" s="436"/>
      <c r="C33" s="438"/>
      <c r="D33" s="675"/>
      <c r="E33" s="676"/>
      <c r="F33" s="676"/>
      <c r="G33" s="676"/>
      <c r="H33" s="676"/>
      <c r="I33" s="439"/>
      <c r="J33" s="79"/>
      <c r="K33" s="79"/>
      <c r="L33" s="78"/>
      <c r="M33" s="80"/>
      <c r="N33" s="332"/>
    </row>
    <row r="34" spans="1:14" s="77" customFormat="1" ht="22.95" customHeight="1" thickBot="1" x14ac:dyDescent="0.3">
      <c r="A34" s="330"/>
      <c r="B34" s="436"/>
      <c r="C34" s="438"/>
      <c r="D34" s="81" t="s">
        <v>145</v>
      </c>
      <c r="E34" s="79"/>
      <c r="F34" s="79"/>
      <c r="G34" s="79"/>
      <c r="H34" s="79"/>
      <c r="I34" s="657">
        <f>Seite3!N28</f>
        <v>0</v>
      </c>
      <c r="J34" s="673"/>
      <c r="K34" s="674"/>
      <c r="L34" s="78"/>
      <c r="M34" s="82"/>
      <c r="N34" s="332"/>
    </row>
    <row r="35" spans="1:14" s="77" customFormat="1" ht="5.25" customHeight="1" x14ac:dyDescent="0.25">
      <c r="A35" s="330"/>
      <c r="B35" s="436"/>
      <c r="C35" s="438"/>
      <c r="D35" s="81"/>
      <c r="E35" s="79"/>
      <c r="F35" s="79"/>
      <c r="G35" s="79"/>
      <c r="H35" s="79"/>
      <c r="I35" s="439"/>
      <c r="J35" s="439"/>
      <c r="K35" s="439"/>
      <c r="L35" s="78"/>
      <c r="M35" s="379"/>
      <c r="N35" s="332"/>
    </row>
    <row r="36" spans="1:14" ht="3.45" customHeight="1" x14ac:dyDescent="0.25">
      <c r="A36" s="227"/>
      <c r="B36" s="193"/>
      <c r="C36" s="72"/>
      <c r="D36" s="75"/>
      <c r="E36" s="27"/>
      <c r="F36" s="27"/>
      <c r="G36" s="27"/>
      <c r="H36" s="27"/>
      <c r="I36" s="27"/>
      <c r="J36" s="27"/>
      <c r="K36" s="27"/>
      <c r="L36" s="27"/>
      <c r="M36" s="27"/>
      <c r="N36" s="177"/>
    </row>
    <row r="37" spans="1:14" ht="12" customHeight="1" x14ac:dyDescent="0.25">
      <c r="A37" s="227"/>
      <c r="B37" s="18"/>
      <c r="C37" s="20"/>
      <c r="D37" s="20"/>
      <c r="E37" s="20"/>
      <c r="F37" s="20"/>
      <c r="G37" s="20"/>
      <c r="H37" s="20"/>
      <c r="I37" s="20"/>
      <c r="J37" s="20"/>
      <c r="K37" s="51"/>
      <c r="L37" s="20"/>
      <c r="M37" s="51"/>
      <c r="N37" s="19"/>
    </row>
    <row r="38" spans="1:14" ht="23.1" customHeight="1" x14ac:dyDescent="0.25">
      <c r="A38" s="227"/>
      <c r="B38" s="18"/>
      <c r="C38" s="671" t="s">
        <v>6</v>
      </c>
      <c r="D38" s="671"/>
      <c r="E38" s="671"/>
      <c r="F38" s="671"/>
      <c r="G38" s="671"/>
      <c r="H38" s="671"/>
      <c r="I38" s="440"/>
      <c r="J38" s="27"/>
      <c r="K38" s="20"/>
      <c r="L38" s="27"/>
      <c r="M38" s="20"/>
      <c r="N38" s="19"/>
    </row>
    <row r="39" spans="1:14" x14ac:dyDescent="0.25">
      <c r="A39" s="227"/>
      <c r="B39" s="18"/>
      <c r="C39" s="20"/>
      <c r="D39" s="68" t="s">
        <v>9</v>
      </c>
      <c r="E39" s="51"/>
      <c r="F39" s="51"/>
      <c r="G39" s="51"/>
      <c r="H39" s="51"/>
      <c r="I39" s="51"/>
      <c r="J39" s="51"/>
      <c r="K39" s="83"/>
      <c r="L39" s="663" t="s">
        <v>10</v>
      </c>
      <c r="M39" s="664"/>
      <c r="N39" s="19"/>
    </row>
    <row r="40" spans="1:14" ht="16.2" customHeight="1" x14ac:dyDescent="0.25">
      <c r="A40" s="227"/>
      <c r="B40" s="18"/>
      <c r="C40" s="20"/>
      <c r="D40" s="660"/>
      <c r="E40" s="661"/>
      <c r="F40" s="661"/>
      <c r="G40" s="661"/>
      <c r="H40" s="661"/>
      <c r="I40" s="661"/>
      <c r="J40" s="661"/>
      <c r="K40" s="666"/>
      <c r="L40" s="677"/>
      <c r="M40" s="678"/>
      <c r="N40" s="19"/>
    </row>
    <row r="41" spans="1:14" x14ac:dyDescent="0.25">
      <c r="A41" s="227"/>
      <c r="B41" s="18"/>
      <c r="C41" s="20"/>
      <c r="D41" s="84" t="s">
        <v>11</v>
      </c>
      <c r="E41" s="20"/>
      <c r="F41" s="20"/>
      <c r="G41" s="20"/>
      <c r="H41" s="20"/>
      <c r="I41" s="20"/>
      <c r="J41" s="20"/>
      <c r="K41" s="84" t="s">
        <v>12</v>
      </c>
      <c r="L41" s="85"/>
      <c r="M41" s="54"/>
      <c r="N41" s="19"/>
    </row>
    <row r="42" spans="1:14" ht="16.2" customHeight="1" x14ac:dyDescent="0.25">
      <c r="A42" s="227"/>
      <c r="B42" s="18"/>
      <c r="C42" s="20"/>
      <c r="D42" s="86" t="s">
        <v>31</v>
      </c>
      <c r="E42" s="20"/>
      <c r="F42" s="79" t="s">
        <v>32</v>
      </c>
      <c r="G42" s="20"/>
      <c r="H42" s="20"/>
      <c r="I42" s="20"/>
      <c r="J42" s="20"/>
      <c r="K42" s="660"/>
      <c r="L42" s="661"/>
      <c r="M42" s="666"/>
      <c r="N42" s="19"/>
    </row>
    <row r="43" spans="1:14" x14ac:dyDescent="0.25">
      <c r="A43" s="227"/>
      <c r="B43" s="18"/>
      <c r="C43" s="20"/>
      <c r="D43" s="68" t="s">
        <v>13</v>
      </c>
      <c r="E43" s="71"/>
      <c r="F43" s="83"/>
      <c r="G43" s="662" t="s">
        <v>14</v>
      </c>
      <c r="H43" s="663"/>
      <c r="I43" s="664"/>
      <c r="J43" s="83" t="s">
        <v>15</v>
      </c>
      <c r="K43" s="85" t="s">
        <v>16</v>
      </c>
      <c r="L43" s="85"/>
      <c r="M43" s="54"/>
      <c r="N43" s="19"/>
    </row>
    <row r="44" spans="1:14" ht="16.2" customHeight="1" x14ac:dyDescent="0.25">
      <c r="A44" s="227"/>
      <c r="B44" s="18"/>
      <c r="C44" s="20"/>
      <c r="D44" s="660"/>
      <c r="E44" s="661"/>
      <c r="F44" s="666"/>
      <c r="G44" s="665"/>
      <c r="H44" s="661"/>
      <c r="I44" s="666"/>
      <c r="J44" s="354"/>
      <c r="K44" s="665"/>
      <c r="L44" s="661"/>
      <c r="M44" s="666"/>
      <c r="N44" s="19"/>
    </row>
    <row r="45" spans="1:14" x14ac:dyDescent="0.25">
      <c r="A45" s="227"/>
      <c r="B45" s="18"/>
      <c r="C45" s="20"/>
      <c r="D45" s="84" t="s">
        <v>17</v>
      </c>
      <c r="E45" s="20"/>
      <c r="F45" s="20"/>
      <c r="G45" s="20"/>
      <c r="H45" s="68" t="s">
        <v>30</v>
      </c>
      <c r="I45" s="87"/>
      <c r="J45" s="87"/>
      <c r="K45" s="87"/>
      <c r="L45" s="87"/>
      <c r="M45" s="88"/>
      <c r="N45" s="19"/>
    </row>
    <row r="46" spans="1:14" ht="16.2" customHeight="1" x14ac:dyDescent="0.25">
      <c r="A46" s="227"/>
      <c r="B46" s="18"/>
      <c r="C46" s="20"/>
      <c r="D46" s="84" t="s">
        <v>18</v>
      </c>
      <c r="E46" s="20"/>
      <c r="F46" s="20"/>
      <c r="G46" s="20"/>
      <c r="H46" s="667" t="s">
        <v>20</v>
      </c>
      <c r="I46" s="668"/>
      <c r="J46" s="668"/>
      <c r="K46" s="668"/>
      <c r="L46" s="668"/>
      <c r="M46" s="355"/>
      <c r="N46" s="19"/>
    </row>
    <row r="47" spans="1:14" ht="16.5" customHeight="1" x14ac:dyDescent="0.25">
      <c r="A47" s="227"/>
      <c r="B47" s="18"/>
      <c r="C47" s="20"/>
      <c r="D47" s="68" t="s">
        <v>21</v>
      </c>
      <c r="E47" s="51"/>
      <c r="F47" s="51"/>
      <c r="G47" s="51"/>
      <c r="H47" s="51"/>
      <c r="I47" s="51"/>
      <c r="J47" s="51"/>
      <c r="K47" s="68" t="s">
        <v>19</v>
      </c>
      <c r="L47" s="71"/>
      <c r="M47" s="54"/>
      <c r="N47" s="19"/>
    </row>
    <row r="48" spans="1:14" ht="16.2" customHeight="1" x14ac:dyDescent="0.25">
      <c r="A48" s="227"/>
      <c r="B48" s="193"/>
      <c r="C48" s="27"/>
      <c r="D48" s="660"/>
      <c r="E48" s="661"/>
      <c r="F48" s="661"/>
      <c r="G48" s="661"/>
      <c r="H48" s="661"/>
      <c r="I48" s="661"/>
      <c r="J48" s="666"/>
      <c r="K48" s="660"/>
      <c r="L48" s="661"/>
      <c r="M48" s="89" t="s">
        <v>22</v>
      </c>
      <c r="N48" s="177"/>
    </row>
    <row r="49" spans="1:14" ht="10.5" customHeight="1" x14ac:dyDescent="0.25">
      <c r="A49" s="227"/>
      <c r="B49" s="18"/>
      <c r="C49" s="20"/>
      <c r="D49" s="441"/>
      <c r="E49" s="441"/>
      <c r="F49" s="441"/>
      <c r="G49" s="441"/>
      <c r="H49" s="441"/>
      <c r="I49" s="441"/>
      <c r="J49" s="441"/>
      <c r="K49" s="441"/>
      <c r="L49" s="441"/>
      <c r="M49" s="441"/>
      <c r="N49" s="19"/>
    </row>
    <row r="50" spans="1:14" ht="23.1" customHeight="1" x14ac:dyDescent="0.25">
      <c r="A50" s="227"/>
      <c r="B50" s="18"/>
      <c r="C50" s="671" t="s">
        <v>23</v>
      </c>
      <c r="D50" s="671"/>
      <c r="E50" s="671"/>
      <c r="F50" s="671"/>
      <c r="G50" s="671"/>
      <c r="H50" s="671"/>
      <c r="I50" s="440"/>
      <c r="J50" s="442"/>
      <c r="K50" s="20"/>
      <c r="L50" s="20"/>
      <c r="M50" s="20"/>
      <c r="N50" s="19"/>
    </row>
    <row r="51" spans="1:14" x14ac:dyDescent="0.25">
      <c r="A51" s="227"/>
      <c r="B51" s="18"/>
      <c r="C51" s="20"/>
      <c r="D51" s="68" t="s">
        <v>213</v>
      </c>
      <c r="E51" s="281"/>
      <c r="F51" s="71" t="s">
        <v>25</v>
      </c>
      <c r="G51" s="71"/>
      <c r="H51" s="71"/>
      <c r="I51" s="71"/>
      <c r="J51" s="51"/>
      <c r="K51" s="51"/>
      <c r="L51" s="51"/>
      <c r="M51" s="51"/>
      <c r="N51" s="328"/>
    </row>
    <row r="52" spans="1:14" ht="16.2" customHeight="1" x14ac:dyDescent="0.25">
      <c r="A52" s="227"/>
      <c r="B52" s="18"/>
      <c r="C52" s="20"/>
      <c r="D52" s="356"/>
      <c r="E52" s="352"/>
      <c r="F52" s="283" t="s">
        <v>212</v>
      </c>
      <c r="G52" s="20"/>
      <c r="H52" s="85" t="s">
        <v>106</v>
      </c>
      <c r="I52" s="20"/>
      <c r="J52" s="85" t="s">
        <v>107</v>
      </c>
      <c r="K52" s="20"/>
      <c r="L52" s="20"/>
      <c r="M52" s="85"/>
      <c r="N52" s="19"/>
    </row>
    <row r="53" spans="1:14" x14ac:dyDescent="0.25">
      <c r="A53" s="227"/>
      <c r="B53" s="18"/>
      <c r="C53" s="20"/>
      <c r="D53" s="75"/>
      <c r="E53" s="27"/>
      <c r="F53" s="27"/>
      <c r="G53" s="27"/>
      <c r="H53" s="27"/>
      <c r="I53" s="27"/>
      <c r="J53" s="27"/>
      <c r="K53" s="27"/>
      <c r="L53" s="27"/>
      <c r="M53" s="27"/>
      <c r="N53" s="177"/>
    </row>
    <row r="54" spans="1:14" ht="16.5" customHeight="1" x14ac:dyDescent="0.25">
      <c r="A54" s="227"/>
      <c r="B54" s="18"/>
      <c r="C54" s="20"/>
      <c r="D54" s="68" t="s">
        <v>26</v>
      </c>
      <c r="E54" s="20"/>
      <c r="F54" s="20"/>
      <c r="G54" s="20"/>
      <c r="H54" s="20"/>
      <c r="I54" s="20"/>
      <c r="J54" s="20"/>
      <c r="K54" s="20"/>
      <c r="L54" s="20"/>
      <c r="M54" s="20"/>
      <c r="N54" s="19"/>
    </row>
    <row r="55" spans="1:14" ht="16.2" customHeight="1" x14ac:dyDescent="0.25">
      <c r="A55" s="227"/>
      <c r="B55" s="18"/>
      <c r="C55" s="20"/>
      <c r="D55" s="90"/>
      <c r="E55" s="651" t="s">
        <v>27</v>
      </c>
      <c r="F55" s="651"/>
      <c r="G55" s="443"/>
      <c r="H55" s="652"/>
      <c r="I55" s="653"/>
      <c r="J55" s="653"/>
      <c r="K55" s="653"/>
      <c r="L55" s="653"/>
      <c r="M55" s="654"/>
      <c r="N55" s="19"/>
    </row>
    <row r="56" spans="1:14" ht="5.0999999999999996" customHeight="1" x14ac:dyDescent="0.25">
      <c r="A56" s="227"/>
      <c r="B56" s="18"/>
      <c r="C56" s="20"/>
      <c r="D56" s="53"/>
      <c r="E56" s="20"/>
      <c r="F56" s="20"/>
      <c r="G56" s="20"/>
      <c r="H56" s="20"/>
      <c r="I56" s="20"/>
      <c r="J56" s="20"/>
      <c r="K56" s="20"/>
      <c r="L56" s="20"/>
      <c r="M56" s="20"/>
      <c r="N56" s="19"/>
    </row>
    <row r="57" spans="1:14" ht="16.2" customHeight="1" x14ac:dyDescent="0.25">
      <c r="A57" s="227"/>
      <c r="B57" s="18"/>
      <c r="C57" s="54"/>
      <c r="D57" s="20"/>
      <c r="E57" s="20"/>
      <c r="F57" s="20"/>
      <c r="G57" s="20"/>
      <c r="H57" s="655" t="s">
        <v>28</v>
      </c>
      <c r="I57" s="655"/>
      <c r="J57" s="655"/>
      <c r="K57" s="656"/>
      <c r="L57" s="669"/>
      <c r="M57" s="670"/>
      <c r="N57" s="19"/>
    </row>
    <row r="58" spans="1:14" ht="3.75" customHeight="1" thickBot="1" x14ac:dyDescent="0.3">
      <c r="A58" s="274"/>
      <c r="B58" s="47"/>
      <c r="C58" s="334"/>
      <c r="D58" s="48"/>
      <c r="E58" s="48"/>
      <c r="F58" s="48"/>
      <c r="G58" s="48"/>
      <c r="H58" s="48"/>
      <c r="I58" s="48"/>
      <c r="J58" s="48"/>
      <c r="K58" s="48"/>
      <c r="L58" s="48"/>
      <c r="M58" s="48"/>
      <c r="N58" s="49"/>
    </row>
  </sheetData>
  <sheetProtection algorithmName="SHA-512" hashValue="KW53bmL0bz62ckLLO4XkdQJB4q5PQaMNUgw2ix09JheL98plZbnMJZfe50QBhNdr7QOddEJiAt/GJHdkGSY1lA==" saltValue="1rUQ6VH2XUUyKwS6m9EbQQ==" spinCount="100000" sheet="1" selectLockedCells="1"/>
  <mergeCells count="47">
    <mergeCell ref="E20:M20"/>
    <mergeCell ref="F2:L2"/>
    <mergeCell ref="C2:E2"/>
    <mergeCell ref="J8:M8"/>
    <mergeCell ref="J5:M5"/>
    <mergeCell ref="J6:M6"/>
    <mergeCell ref="D4:F4"/>
    <mergeCell ref="J7:M7"/>
    <mergeCell ref="D5:G5"/>
    <mergeCell ref="D6:G13"/>
    <mergeCell ref="K17:M17"/>
    <mergeCell ref="K18:M18"/>
    <mergeCell ref="J11:M11"/>
    <mergeCell ref="J13:M13"/>
    <mergeCell ref="E18:J18"/>
    <mergeCell ref="D15:M15"/>
    <mergeCell ref="K42:M42"/>
    <mergeCell ref="E22:H22"/>
    <mergeCell ref="I31:K31"/>
    <mergeCell ref="I34:K34"/>
    <mergeCell ref="D32:H33"/>
    <mergeCell ref="L40:M40"/>
    <mergeCell ref="I23:J23"/>
    <mergeCell ref="I25:J25"/>
    <mergeCell ref="E24:H24"/>
    <mergeCell ref="E26:H26"/>
    <mergeCell ref="I26:M26"/>
    <mergeCell ref="E28:M28"/>
    <mergeCell ref="I24:M24"/>
    <mergeCell ref="E27:J27"/>
    <mergeCell ref="I22:M22"/>
    <mergeCell ref="E55:F55"/>
    <mergeCell ref="H55:M55"/>
    <mergeCell ref="H57:K57"/>
    <mergeCell ref="I32:K32"/>
    <mergeCell ref="K48:L48"/>
    <mergeCell ref="G43:I43"/>
    <mergeCell ref="G44:I44"/>
    <mergeCell ref="H46:L46"/>
    <mergeCell ref="L57:M57"/>
    <mergeCell ref="C50:H50"/>
    <mergeCell ref="K44:M44"/>
    <mergeCell ref="D44:F44"/>
    <mergeCell ref="L39:M39"/>
    <mergeCell ref="C38:H38"/>
    <mergeCell ref="D40:K40"/>
    <mergeCell ref="D48:J48"/>
  </mergeCells>
  <phoneticPr fontId="3" type="noConversion"/>
  <pageMargins left="0.7" right="0.7" top="0.75" bottom="0.75" header="0.3" footer="0.3"/>
  <pageSetup paperSize="9" scale="81"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11</xdr:col>
                    <xdr:colOff>182880</xdr:colOff>
                    <xdr:row>5</xdr:row>
                    <xdr:rowOff>213360</xdr:rowOff>
                  </from>
                  <to>
                    <xdr:col>12</xdr:col>
                    <xdr:colOff>213360</xdr:colOff>
                    <xdr:row>7</xdr:row>
                    <xdr:rowOff>30480</xdr:rowOff>
                  </to>
                </anchor>
              </controlPr>
            </control>
          </mc:Choice>
        </mc:AlternateContent>
        <mc:AlternateContent xmlns:mc="http://schemas.openxmlformats.org/markup-compatibility/2006">
          <mc:Choice Requires="x14">
            <control shapeId="1030" r:id="rId5" name="Check Box 6">
              <controlPr defaultSize="0" autoFill="0" autoLine="0" autoPict="0">
                <anchor moveWithCells="1">
                  <from>
                    <xdr:col>4</xdr:col>
                    <xdr:colOff>792480</xdr:colOff>
                    <xdr:row>40</xdr:row>
                    <xdr:rowOff>152400</xdr:rowOff>
                  </from>
                  <to>
                    <xdr:col>5</xdr:col>
                    <xdr:colOff>114300</xdr:colOff>
                    <xdr:row>42</xdr:row>
                    <xdr:rowOff>22860</xdr:rowOff>
                  </to>
                </anchor>
              </controlPr>
            </control>
          </mc:Choice>
        </mc:AlternateContent>
        <mc:AlternateContent xmlns:mc="http://schemas.openxmlformats.org/markup-compatibility/2006">
          <mc:Choice Requires="x14">
            <control shapeId="1031" r:id="rId6" name="Check Box 7">
              <controlPr defaultSize="0" autoFill="0" autoLine="0" autoPict="0">
                <anchor moveWithCells="1">
                  <from>
                    <xdr:col>3</xdr:col>
                    <xdr:colOff>38100</xdr:colOff>
                    <xdr:row>40</xdr:row>
                    <xdr:rowOff>144780</xdr:rowOff>
                  </from>
                  <to>
                    <xdr:col>3</xdr:col>
                    <xdr:colOff>342900</xdr:colOff>
                    <xdr:row>42</xdr:row>
                    <xdr:rowOff>0</xdr:rowOff>
                  </to>
                </anchor>
              </controlPr>
            </control>
          </mc:Choice>
        </mc:AlternateContent>
        <mc:AlternateContent xmlns:mc="http://schemas.openxmlformats.org/markup-compatibility/2006">
          <mc:Choice Requires="x14">
            <control shapeId="1032" r:id="rId7" name="Check Box 8">
              <controlPr defaultSize="0" autoFill="0" autoLine="0" autoPict="0">
                <anchor moveWithCells="1">
                  <from>
                    <xdr:col>5</xdr:col>
                    <xdr:colOff>30480</xdr:colOff>
                    <xdr:row>44</xdr:row>
                    <xdr:rowOff>144780</xdr:rowOff>
                  </from>
                  <to>
                    <xdr:col>5</xdr:col>
                    <xdr:colOff>365760</xdr:colOff>
                    <xdr:row>46</xdr:row>
                    <xdr:rowOff>0</xdr:rowOff>
                  </to>
                </anchor>
              </controlPr>
            </control>
          </mc:Choice>
        </mc:AlternateContent>
        <mc:AlternateContent xmlns:mc="http://schemas.openxmlformats.org/markup-compatibility/2006">
          <mc:Choice Requires="x14">
            <control shapeId="1033" r:id="rId8" name="Check Box 9">
              <controlPr defaultSize="0" autoFill="0" autoLine="0" autoPict="0">
                <anchor moveWithCells="1">
                  <from>
                    <xdr:col>5</xdr:col>
                    <xdr:colOff>556260</xdr:colOff>
                    <xdr:row>44</xdr:row>
                    <xdr:rowOff>144780</xdr:rowOff>
                  </from>
                  <to>
                    <xdr:col>5</xdr:col>
                    <xdr:colOff>1013460</xdr:colOff>
                    <xdr:row>46</xdr:row>
                    <xdr:rowOff>0</xdr:rowOff>
                  </to>
                </anchor>
              </controlPr>
            </control>
          </mc:Choice>
        </mc:AlternateContent>
        <mc:AlternateContent xmlns:mc="http://schemas.openxmlformats.org/markup-compatibility/2006">
          <mc:Choice Requires="x14">
            <control shapeId="1040" r:id="rId9" name="Check Box 16">
              <controlPr defaultSize="0" autoFill="0" autoLine="0" autoPict="0">
                <anchor moveWithCells="1">
                  <from>
                    <xdr:col>3</xdr:col>
                    <xdr:colOff>0</xdr:colOff>
                    <xdr:row>53</xdr:row>
                    <xdr:rowOff>190500</xdr:rowOff>
                  </from>
                  <to>
                    <xdr:col>4</xdr:col>
                    <xdr:colOff>289560</xdr:colOff>
                    <xdr:row>55</xdr:row>
                    <xdr:rowOff>0</xdr:rowOff>
                  </to>
                </anchor>
              </controlPr>
            </control>
          </mc:Choice>
        </mc:AlternateContent>
        <mc:AlternateContent xmlns:mc="http://schemas.openxmlformats.org/markup-compatibility/2006">
          <mc:Choice Requires="x14">
            <control shapeId="1041" r:id="rId10" name="Check Box 17">
              <controlPr defaultSize="0" autoFill="0" autoLine="0" autoPict="0">
                <anchor moveWithCells="1">
                  <from>
                    <xdr:col>3</xdr:col>
                    <xdr:colOff>0</xdr:colOff>
                    <xdr:row>55</xdr:row>
                    <xdr:rowOff>60960</xdr:rowOff>
                  </from>
                  <to>
                    <xdr:col>4</xdr:col>
                    <xdr:colOff>60960</xdr:colOff>
                    <xdr:row>57</xdr:row>
                    <xdr:rowOff>0</xdr:rowOff>
                  </to>
                </anchor>
              </controlPr>
            </control>
          </mc:Choice>
        </mc:AlternateContent>
        <mc:AlternateContent xmlns:mc="http://schemas.openxmlformats.org/markup-compatibility/2006">
          <mc:Choice Requires="x14">
            <control shapeId="1042" r:id="rId11" name="Check Box 18">
              <controlPr defaultSize="0" autoFill="0" autoLine="0" autoPict="0">
                <anchor moveWithCells="1">
                  <from>
                    <xdr:col>4</xdr:col>
                    <xdr:colOff>76200</xdr:colOff>
                    <xdr:row>55</xdr:row>
                    <xdr:rowOff>60960</xdr:rowOff>
                  </from>
                  <to>
                    <xdr:col>5</xdr:col>
                    <xdr:colOff>518160</xdr:colOff>
                    <xdr:row>57</xdr:row>
                    <xdr:rowOff>0</xdr:rowOff>
                  </to>
                </anchor>
              </controlPr>
            </control>
          </mc:Choice>
        </mc:AlternateContent>
        <mc:AlternateContent xmlns:mc="http://schemas.openxmlformats.org/markup-compatibility/2006">
          <mc:Choice Requires="x14">
            <control shapeId="1047" r:id="rId12" name="Check Box 23">
              <controlPr defaultSize="0" autoFill="0" autoLine="0" autoPict="0">
                <anchor moveWithCells="1">
                  <from>
                    <xdr:col>6</xdr:col>
                    <xdr:colOff>0</xdr:colOff>
                    <xdr:row>51</xdr:row>
                    <xdr:rowOff>22860</xdr:rowOff>
                  </from>
                  <to>
                    <xdr:col>7</xdr:col>
                    <xdr:colOff>114300</xdr:colOff>
                    <xdr:row>52</xdr:row>
                    <xdr:rowOff>22860</xdr:rowOff>
                  </to>
                </anchor>
              </controlPr>
            </control>
          </mc:Choice>
        </mc:AlternateContent>
        <mc:AlternateContent xmlns:mc="http://schemas.openxmlformats.org/markup-compatibility/2006">
          <mc:Choice Requires="x14">
            <control shapeId="1048" r:id="rId13" name="Check Box 24">
              <controlPr defaultSize="0" autoFill="0" autoLine="0" autoPict="0">
                <anchor moveWithCells="1">
                  <from>
                    <xdr:col>8</xdr:col>
                    <xdr:colOff>30480</xdr:colOff>
                    <xdr:row>51</xdr:row>
                    <xdr:rowOff>22860</xdr:rowOff>
                  </from>
                  <to>
                    <xdr:col>9</xdr:col>
                    <xdr:colOff>144780</xdr:colOff>
                    <xdr:row>52</xdr:row>
                    <xdr:rowOff>30480</xdr:rowOff>
                  </to>
                </anchor>
              </controlPr>
            </control>
          </mc:Choice>
        </mc:AlternateContent>
        <mc:AlternateContent xmlns:mc="http://schemas.openxmlformats.org/markup-compatibility/2006">
          <mc:Choice Requires="x14">
            <control shapeId="1057" r:id="rId14" name="Check Box 33">
              <controlPr defaultSize="0" autoFill="0" autoLine="0" autoPict="0" altText="Ersterwerb">
                <anchor moveWithCells="1">
                  <from>
                    <xdr:col>5</xdr:col>
                    <xdr:colOff>38100</xdr:colOff>
                    <xdr:row>51</xdr:row>
                    <xdr:rowOff>7620</xdr:rowOff>
                  </from>
                  <to>
                    <xdr:col>5</xdr:col>
                    <xdr:colOff>289560</xdr:colOff>
                    <xdr:row>52</xdr:row>
                    <xdr:rowOff>22860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'Adressen Bew.'!$A$1:$A$11</xm:f>
          </x14:formula1>
          <xm:sqref>D6:G14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4"/>
  <dimension ref="A1:D11"/>
  <sheetViews>
    <sheetView workbookViewId="0">
      <selection activeCell="A11" sqref="A11"/>
    </sheetView>
  </sheetViews>
  <sheetFormatPr baseColWidth="10" defaultRowHeight="13.2" x14ac:dyDescent="0.25"/>
  <cols>
    <col min="1" max="1" width="23" customWidth="1"/>
  </cols>
  <sheetData>
    <row r="1" spans="1:4" x14ac:dyDescent="0.25">
      <c r="A1" s="201"/>
    </row>
    <row r="2" spans="1:4" x14ac:dyDescent="0.25">
      <c r="A2" s="207" t="s">
        <v>175</v>
      </c>
      <c r="B2" s="207"/>
      <c r="C2" s="207"/>
      <c r="D2" s="207"/>
    </row>
    <row r="3" spans="1:4" x14ac:dyDescent="0.25">
      <c r="A3" s="207" t="s">
        <v>165</v>
      </c>
    </row>
    <row r="4" spans="1:4" x14ac:dyDescent="0.25">
      <c r="A4" s="207" t="s">
        <v>166</v>
      </c>
    </row>
    <row r="5" spans="1:4" x14ac:dyDescent="0.25">
      <c r="A5" s="207" t="s">
        <v>167</v>
      </c>
    </row>
    <row r="6" spans="1:4" x14ac:dyDescent="0.25">
      <c r="A6" s="207" t="s">
        <v>170</v>
      </c>
    </row>
    <row r="7" spans="1:4" x14ac:dyDescent="0.25">
      <c r="A7" s="207" t="s">
        <v>169</v>
      </c>
    </row>
    <row r="8" spans="1:4" x14ac:dyDescent="0.25">
      <c r="A8" s="207" t="s">
        <v>168</v>
      </c>
    </row>
    <row r="9" spans="1:4" x14ac:dyDescent="0.25">
      <c r="A9" s="207" t="s">
        <v>171</v>
      </c>
    </row>
    <row r="10" spans="1:4" x14ac:dyDescent="0.25">
      <c r="A10" s="207" t="s">
        <v>301</v>
      </c>
    </row>
    <row r="11" spans="1:4" x14ac:dyDescent="0.25">
      <c r="A11" s="207" t="s">
        <v>174</v>
      </c>
    </row>
  </sheetData>
  <pageMargins left="0.7" right="0.7" top="0.78740157499999996" bottom="0.78740157499999996"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5">
    <pageSetUpPr fitToPage="1"/>
  </sheetPr>
  <dimension ref="A1:M112"/>
  <sheetViews>
    <sheetView showGridLines="0" showZeros="0" topLeftCell="B1" zoomScaleNormal="100" zoomScaleSheetLayoutView="115" workbookViewId="0">
      <selection activeCell="I24" sqref="I24"/>
    </sheetView>
  </sheetViews>
  <sheetFormatPr baseColWidth="10" defaultColWidth="11.5546875" defaultRowHeight="13.2" x14ac:dyDescent="0.25"/>
  <cols>
    <col min="1" max="1" width="0" style="599" hidden="1" customWidth="1"/>
    <col min="2" max="2" width="0.44140625" style="588" customWidth="1"/>
    <col min="3" max="3" width="3.6640625" style="588" customWidth="1"/>
    <col min="4" max="5" width="6" style="588" customWidth="1"/>
    <col min="6" max="6" width="24.6640625" style="588" customWidth="1"/>
    <col min="7" max="7" width="14.109375" style="588" customWidth="1"/>
    <col min="8" max="8" width="15.44140625" style="588" customWidth="1"/>
    <col min="9" max="9" width="15.6640625" style="588" customWidth="1"/>
    <col min="10" max="10" width="16.109375" style="588" customWidth="1"/>
    <col min="11" max="11" width="0.44140625" style="588" customWidth="1"/>
    <col min="12" max="16384" width="11.5546875" style="588"/>
  </cols>
  <sheetData>
    <row r="1" spans="1:11" s="584" customFormat="1" ht="3.75" customHeight="1" x14ac:dyDescent="0.25">
      <c r="A1" s="600"/>
      <c r="B1" s="335"/>
      <c r="C1" s="336"/>
      <c r="D1" s="336"/>
      <c r="E1" s="336"/>
      <c r="F1" s="336"/>
      <c r="G1" s="336"/>
      <c r="H1" s="336"/>
      <c r="I1" s="336"/>
      <c r="J1" s="336"/>
      <c r="K1" s="337"/>
    </row>
    <row r="2" spans="1:11" ht="20.25" customHeight="1" thickBot="1" x14ac:dyDescent="0.3">
      <c r="A2" s="601"/>
      <c r="B2" s="199"/>
      <c r="C2" s="64" t="s">
        <v>34</v>
      </c>
      <c r="D2" s="585"/>
      <c r="E2" s="585"/>
      <c r="F2" s="585"/>
      <c r="G2" s="586"/>
      <c r="H2" s="586"/>
      <c r="I2" s="587"/>
      <c r="J2" s="587"/>
      <c r="K2" s="327"/>
    </row>
    <row r="3" spans="1:11" ht="20.25" customHeight="1" x14ac:dyDescent="0.25">
      <c r="A3" s="601"/>
      <c r="B3" s="199"/>
      <c r="C3" s="5"/>
      <c r="D3" s="124" t="s">
        <v>35</v>
      </c>
      <c r="E3" s="288" t="s">
        <v>135</v>
      </c>
      <c r="F3" s="108"/>
      <c r="G3" s="108"/>
      <c r="H3" s="108"/>
      <c r="I3" s="26" t="s">
        <v>36</v>
      </c>
      <c r="J3" s="91" t="s">
        <v>36</v>
      </c>
      <c r="K3" s="338"/>
    </row>
    <row r="4" spans="1:11" ht="13.95" customHeight="1" x14ac:dyDescent="0.25">
      <c r="A4" s="601"/>
      <c r="B4" s="199"/>
      <c r="C4" s="5"/>
      <c r="D4" s="263"/>
      <c r="E4" s="92" t="s">
        <v>24</v>
      </c>
      <c r="F4" s="286"/>
      <c r="G4" s="286"/>
      <c r="H4" s="287"/>
      <c r="I4" s="93"/>
      <c r="J4" s="299"/>
      <c r="K4" s="338"/>
    </row>
    <row r="5" spans="1:11" ht="2.25" customHeight="1" x14ac:dyDescent="0.25">
      <c r="A5" s="601"/>
      <c r="B5" s="199"/>
      <c r="C5" s="5"/>
      <c r="D5" s="197"/>
      <c r="E5" s="92"/>
      <c r="F5" s="582"/>
      <c r="G5" s="582"/>
      <c r="H5" s="582"/>
      <c r="I5" s="95"/>
      <c r="J5" s="300"/>
      <c r="K5" s="338"/>
    </row>
    <row r="6" spans="1:11" ht="21.6" customHeight="1" x14ac:dyDescent="0.25">
      <c r="A6" s="601"/>
      <c r="B6" s="199"/>
      <c r="C6" s="5"/>
      <c r="D6" s="197" t="s">
        <v>52</v>
      </c>
      <c r="E6" s="323">
        <f>Vorblatt!H34</f>
        <v>0</v>
      </c>
      <c r="F6" s="610" t="s">
        <v>37</v>
      </c>
      <c r="G6" s="611"/>
      <c r="H6" s="611"/>
      <c r="I6" s="97">
        <f>Vorblatt!I34</f>
        <v>0</v>
      </c>
      <c r="J6" s="301"/>
      <c r="K6" s="338"/>
    </row>
    <row r="7" spans="1:11" ht="2.4" customHeight="1" x14ac:dyDescent="0.25">
      <c r="A7" s="601"/>
      <c r="B7" s="199"/>
      <c r="C7" s="5"/>
      <c r="D7" s="197"/>
      <c r="E7" s="589"/>
      <c r="F7" s="582"/>
      <c r="G7" s="582"/>
      <c r="H7" s="582"/>
      <c r="I7" s="612"/>
      <c r="J7" s="605"/>
      <c r="K7" s="338"/>
    </row>
    <row r="8" spans="1:11" ht="21.6" customHeight="1" x14ac:dyDescent="0.25">
      <c r="A8" s="601"/>
      <c r="B8" s="199"/>
      <c r="C8" s="5"/>
      <c r="D8" s="197"/>
      <c r="E8" s="9"/>
      <c r="F8" s="610" t="s">
        <v>115</v>
      </c>
      <c r="G8" s="611"/>
      <c r="H8" s="583"/>
      <c r="I8" s="613"/>
      <c r="J8" s="607"/>
      <c r="K8" s="338"/>
    </row>
    <row r="9" spans="1:11" ht="3.45" customHeight="1" x14ac:dyDescent="0.25">
      <c r="A9" s="601"/>
      <c r="B9" s="199"/>
      <c r="C9" s="5"/>
      <c r="D9" s="197"/>
      <c r="E9" s="590"/>
      <c r="F9" s="582"/>
      <c r="G9" s="582"/>
      <c r="H9" s="583"/>
      <c r="I9" s="614"/>
      <c r="J9" s="606"/>
      <c r="K9" s="338"/>
    </row>
    <row r="10" spans="1:11" ht="21.6" customHeight="1" x14ac:dyDescent="0.25">
      <c r="A10" s="601"/>
      <c r="B10" s="199"/>
      <c r="C10" s="5"/>
      <c r="D10" s="150"/>
      <c r="E10" s="9"/>
      <c r="F10" s="610" t="s">
        <v>146</v>
      </c>
      <c r="G10" s="611"/>
      <c r="H10" s="611"/>
      <c r="I10" s="612"/>
      <c r="J10" s="605"/>
      <c r="K10" s="338"/>
    </row>
    <row r="11" spans="1:11" ht="3.45" customHeight="1" x14ac:dyDescent="0.25">
      <c r="A11" s="601"/>
      <c r="B11" s="199"/>
      <c r="C11" s="5"/>
      <c r="D11" s="608"/>
      <c r="E11" s="609"/>
      <c r="F11" s="609"/>
      <c r="G11" s="5"/>
      <c r="H11" s="583"/>
      <c r="I11" s="614"/>
      <c r="J11" s="606"/>
      <c r="K11" s="338"/>
    </row>
    <row r="12" spans="1:11" ht="21" customHeight="1" x14ac:dyDescent="0.25">
      <c r="A12" s="601"/>
      <c r="B12" s="199"/>
      <c r="C12" s="5"/>
      <c r="D12" s="150"/>
      <c r="E12" s="7"/>
      <c r="F12" s="618" t="s">
        <v>203</v>
      </c>
      <c r="G12" s="619"/>
      <c r="H12" s="591"/>
      <c r="I12" s="612"/>
      <c r="J12" s="605"/>
      <c r="K12" s="338"/>
    </row>
    <row r="13" spans="1:11" ht="3" customHeight="1" x14ac:dyDescent="0.25">
      <c r="A13" s="601"/>
      <c r="B13" s="199"/>
      <c r="C13" s="5"/>
      <c r="D13" s="197"/>
      <c r="E13" s="293"/>
      <c r="F13" s="293"/>
      <c r="G13" s="293"/>
      <c r="H13" s="591"/>
      <c r="I13" s="614"/>
      <c r="J13" s="607"/>
      <c r="K13" s="338"/>
    </row>
    <row r="14" spans="1:11" ht="21.6" customHeight="1" x14ac:dyDescent="0.25">
      <c r="A14" s="601"/>
      <c r="B14" s="199"/>
      <c r="C14" s="5"/>
      <c r="D14" s="197" t="s">
        <v>38</v>
      </c>
      <c r="E14" s="7"/>
      <c r="F14" s="199" t="s">
        <v>39</v>
      </c>
      <c r="G14" s="5"/>
      <c r="H14" s="200"/>
      <c r="I14" s="613"/>
      <c r="J14" s="603"/>
      <c r="K14" s="338"/>
    </row>
    <row r="15" spans="1:11" ht="3.45" customHeight="1" x14ac:dyDescent="0.25">
      <c r="A15" s="601"/>
      <c r="B15" s="199"/>
      <c r="C15" s="5"/>
      <c r="D15" s="263"/>
      <c r="E15" s="4"/>
      <c r="F15" s="132"/>
      <c r="G15" s="132"/>
      <c r="H15" s="132"/>
      <c r="I15" s="614"/>
      <c r="J15" s="604"/>
      <c r="K15" s="338"/>
    </row>
    <row r="16" spans="1:11" ht="21.6" customHeight="1" x14ac:dyDescent="0.25">
      <c r="A16" s="601"/>
      <c r="B16" s="199"/>
      <c r="C16" s="5"/>
      <c r="D16" s="124" t="s">
        <v>40</v>
      </c>
      <c r="E16" s="108" t="s">
        <v>41</v>
      </c>
      <c r="F16" s="108"/>
      <c r="G16" s="108"/>
      <c r="H16" s="103"/>
      <c r="I16" s="303">
        <f>I6+I14</f>
        <v>0</v>
      </c>
      <c r="J16" s="304"/>
      <c r="K16" s="338"/>
    </row>
    <row r="17" spans="1:13" ht="21.6" customHeight="1" x14ac:dyDescent="0.25">
      <c r="A17" s="601"/>
      <c r="B17" s="199"/>
      <c r="C17" s="5"/>
      <c r="D17" s="427" t="s">
        <v>42</v>
      </c>
      <c r="E17" s="87" t="s">
        <v>43</v>
      </c>
      <c r="F17" s="87"/>
      <c r="G17" s="87"/>
      <c r="H17" s="273"/>
      <c r="I17" s="134"/>
      <c r="J17" s="104"/>
      <c r="K17" s="338"/>
    </row>
    <row r="18" spans="1:13" ht="21.6" customHeight="1" x14ac:dyDescent="0.25">
      <c r="A18" s="601"/>
      <c r="B18" s="199"/>
      <c r="C18" s="5"/>
      <c r="D18" s="263"/>
      <c r="E18" s="132" t="s">
        <v>216</v>
      </c>
      <c r="F18" s="132"/>
      <c r="G18" s="132"/>
      <c r="H18" s="387"/>
      <c r="I18" s="134"/>
      <c r="J18" s="104"/>
      <c r="K18" s="338"/>
    </row>
    <row r="19" spans="1:13" ht="21.6" customHeight="1" x14ac:dyDescent="0.25">
      <c r="A19" s="601"/>
      <c r="B19" s="199"/>
      <c r="C19" s="5"/>
      <c r="D19" s="124" t="s">
        <v>44</v>
      </c>
      <c r="E19" s="108" t="s">
        <v>45</v>
      </c>
      <c r="F19" s="108"/>
      <c r="G19" s="108"/>
      <c r="H19" s="108"/>
      <c r="I19" s="134"/>
      <c r="J19" s="104"/>
      <c r="K19" s="338"/>
    </row>
    <row r="20" spans="1:13" ht="21.6" customHeight="1" x14ac:dyDescent="0.25">
      <c r="A20" s="601"/>
      <c r="B20" s="199"/>
      <c r="C20" s="5"/>
      <c r="D20" s="124" t="s">
        <v>47</v>
      </c>
      <c r="E20" s="108" t="s">
        <v>46</v>
      </c>
      <c r="F20" s="108"/>
      <c r="G20" s="108"/>
      <c r="H20" s="105"/>
      <c r="I20" s="303">
        <f>I16+I19+I17</f>
        <v>0</v>
      </c>
      <c r="J20" s="304"/>
      <c r="K20" s="338"/>
      <c r="M20" s="278">
        <f>IF(J112=1,I6+I17,I6)</f>
        <v>0</v>
      </c>
    </row>
    <row r="21" spans="1:13" ht="21.6" customHeight="1" thickBot="1" x14ac:dyDescent="0.3">
      <c r="A21" s="601"/>
      <c r="B21" s="199"/>
      <c r="C21" s="5"/>
      <c r="D21" s="124" t="s">
        <v>48</v>
      </c>
      <c r="E21" s="87" t="s">
        <v>49</v>
      </c>
      <c r="F21" s="132"/>
      <c r="G21" s="5"/>
      <c r="H21" s="132"/>
      <c r="I21" s="106" t="str">
        <f>IF(OR(I19=0,I20=0),"0%",I19/I20)</f>
        <v>0%</v>
      </c>
      <c r="J21" s="107"/>
      <c r="K21" s="338"/>
    </row>
    <row r="22" spans="1:13" ht="21.6" customHeight="1" thickBot="1" x14ac:dyDescent="0.3">
      <c r="A22" s="601"/>
      <c r="B22" s="199"/>
      <c r="C22" s="5"/>
      <c r="D22" s="124" t="s">
        <v>50</v>
      </c>
      <c r="E22" s="108" t="s">
        <v>225</v>
      </c>
      <c r="F22" s="108"/>
      <c r="G22" s="305"/>
      <c r="H22" s="306"/>
      <c r="I22" s="109">
        <f>IF(Seite1!D52=0,0,(I6+I14)/Seite1!D52)</f>
        <v>0</v>
      </c>
      <c r="J22" s="302"/>
      <c r="K22" s="338"/>
    </row>
    <row r="23" spans="1:13" ht="21.6" customHeight="1" x14ac:dyDescent="0.25">
      <c r="A23" s="601"/>
      <c r="B23" s="199"/>
      <c r="C23" s="5"/>
      <c r="D23" s="124" t="s">
        <v>53</v>
      </c>
      <c r="E23" s="132" t="s">
        <v>300</v>
      </c>
      <c r="F23" s="108"/>
      <c r="G23" s="108"/>
      <c r="H23" s="307"/>
      <c r="I23" s="8"/>
      <c r="J23" s="110"/>
      <c r="K23" s="338"/>
    </row>
    <row r="24" spans="1:13" ht="21.45" customHeight="1" thickBot="1" x14ac:dyDescent="0.3">
      <c r="A24" s="601"/>
      <c r="B24" s="199"/>
      <c r="C24" s="5"/>
      <c r="D24" s="124" t="s">
        <v>134</v>
      </c>
      <c r="E24" s="108" t="s">
        <v>51</v>
      </c>
      <c r="F24" s="108"/>
      <c r="G24" s="108"/>
      <c r="H24" s="111"/>
      <c r="I24" s="418"/>
      <c r="J24" s="112"/>
      <c r="K24" s="338"/>
    </row>
    <row r="25" spans="1:13" ht="21.45" customHeight="1" thickBot="1" x14ac:dyDescent="0.3">
      <c r="A25" s="601"/>
      <c r="B25" s="199"/>
      <c r="C25" s="5"/>
      <c r="D25" s="124" t="s">
        <v>207</v>
      </c>
      <c r="E25" s="132" t="s">
        <v>208</v>
      </c>
      <c r="F25" s="132"/>
      <c r="G25" s="132"/>
      <c r="H25" s="387"/>
      <c r="I25" s="419">
        <f>IF(J112=1,I6+I17,I6)</f>
        <v>0</v>
      </c>
      <c r="J25" s="321"/>
      <c r="K25" s="338"/>
    </row>
    <row r="26" spans="1:13" ht="3.45" customHeight="1" x14ac:dyDescent="0.25">
      <c r="A26" s="601"/>
      <c r="B26" s="199"/>
      <c r="C26" s="5"/>
      <c r="D26" s="197"/>
      <c r="E26" s="5"/>
      <c r="F26" s="5"/>
      <c r="G26" s="5"/>
      <c r="H26" s="46"/>
      <c r="I26" s="592"/>
      <c r="J26" s="85"/>
      <c r="K26" s="338"/>
    </row>
    <row r="27" spans="1:13" ht="3.45" customHeight="1" x14ac:dyDescent="0.25">
      <c r="A27" s="601"/>
      <c r="B27" s="308"/>
      <c r="C27" s="132"/>
      <c r="D27" s="308"/>
      <c r="E27" s="132"/>
      <c r="F27" s="132"/>
      <c r="G27" s="132"/>
      <c r="H27" s="132"/>
      <c r="I27" s="132"/>
      <c r="J27" s="132"/>
      <c r="K27" s="327"/>
    </row>
    <row r="28" spans="1:13" ht="21.75" customHeight="1" thickBot="1" x14ac:dyDescent="0.3">
      <c r="A28" s="601"/>
      <c r="B28" s="63"/>
      <c r="C28" s="64" t="s">
        <v>54</v>
      </c>
      <c r="D28" s="113"/>
      <c r="E28" s="113"/>
      <c r="F28" s="113"/>
      <c r="G28" s="113"/>
      <c r="H28" s="113"/>
      <c r="I28" s="66"/>
      <c r="J28" s="66"/>
      <c r="K28" s="338"/>
    </row>
    <row r="29" spans="1:13" ht="35.1" customHeight="1" x14ac:dyDescent="0.25">
      <c r="A29" s="601"/>
      <c r="B29" s="63"/>
      <c r="C29" s="593"/>
      <c r="D29" s="114"/>
      <c r="E29" s="66"/>
      <c r="F29" s="66"/>
      <c r="G29" s="309" t="s">
        <v>59</v>
      </c>
      <c r="H29" s="310" t="s">
        <v>116</v>
      </c>
      <c r="I29" s="311"/>
      <c r="J29" s="115"/>
      <c r="K29" s="338"/>
    </row>
    <row r="30" spans="1:13" ht="14.25" customHeight="1" x14ac:dyDescent="0.25">
      <c r="A30" s="601"/>
      <c r="B30" s="63"/>
      <c r="C30" s="64"/>
      <c r="D30" s="116"/>
      <c r="E30" s="66"/>
      <c r="F30" s="66"/>
      <c r="G30" s="312" t="s">
        <v>8</v>
      </c>
      <c r="H30" s="283" t="s">
        <v>8</v>
      </c>
      <c r="I30" s="313" t="s">
        <v>8</v>
      </c>
      <c r="J30" s="314" t="s">
        <v>8</v>
      </c>
      <c r="K30" s="338"/>
    </row>
    <row r="31" spans="1:13" ht="21.6" customHeight="1" x14ac:dyDescent="0.25">
      <c r="A31" s="601"/>
      <c r="B31" s="199"/>
      <c r="C31" s="5"/>
      <c r="D31" s="117" t="s">
        <v>55</v>
      </c>
      <c r="E31" s="117" t="s">
        <v>58</v>
      </c>
      <c r="F31" s="118"/>
      <c r="G31" s="9"/>
      <c r="H31" s="133"/>
      <c r="I31" s="285"/>
      <c r="J31" s="315"/>
      <c r="K31" s="338"/>
    </row>
    <row r="32" spans="1:13" ht="21.6" customHeight="1" x14ac:dyDescent="0.25">
      <c r="A32" s="601"/>
      <c r="B32" s="199"/>
      <c r="C32" s="5"/>
      <c r="D32" s="117" t="s">
        <v>56</v>
      </c>
      <c r="E32" s="120" t="s">
        <v>57</v>
      </c>
      <c r="F32" s="118"/>
      <c r="G32" s="9"/>
      <c r="H32" s="121">
        <f>IF(OR(J$112=2,I$19&gt;0,I$14&gt;0),G32*((M$20)/I$20),G32)</f>
        <v>0</v>
      </c>
      <c r="I32" s="122"/>
      <c r="J32" s="123"/>
      <c r="K32" s="338"/>
    </row>
    <row r="33" spans="1:11" ht="21.6" customHeight="1" x14ac:dyDescent="0.25">
      <c r="A33" s="601"/>
      <c r="B33" s="199"/>
      <c r="C33" s="5"/>
      <c r="D33" s="124" t="s">
        <v>61</v>
      </c>
      <c r="E33" s="117" t="s">
        <v>60</v>
      </c>
      <c r="F33" s="118"/>
      <c r="G33" s="9"/>
      <c r="H33" s="121">
        <f>IF(OR(J$112=2,I$19&gt;0,I$14&gt;0),G33*((M$20)/I$20),G33)</f>
        <v>0</v>
      </c>
      <c r="I33" s="285"/>
      <c r="J33" s="315"/>
      <c r="K33" s="338"/>
    </row>
    <row r="34" spans="1:11" ht="21.6" customHeight="1" x14ac:dyDescent="0.25">
      <c r="A34" s="601"/>
      <c r="B34" s="199"/>
      <c r="C34" s="5"/>
      <c r="D34" s="149"/>
      <c r="E34" s="616" t="s">
        <v>63</v>
      </c>
      <c r="F34" s="617"/>
      <c r="G34" s="125"/>
      <c r="H34" s="126"/>
      <c r="I34" s="316"/>
      <c r="J34" s="317"/>
      <c r="K34" s="338"/>
    </row>
    <row r="35" spans="1:11" ht="21.6" customHeight="1" x14ac:dyDescent="0.25">
      <c r="A35" s="601"/>
      <c r="B35" s="199"/>
      <c r="C35" s="5"/>
      <c r="D35" s="150" t="s">
        <v>62</v>
      </c>
      <c r="E35" s="120" t="s">
        <v>67</v>
      </c>
      <c r="F35" s="88"/>
      <c r="G35" s="10"/>
      <c r="H35" s="121">
        <f t="shared" ref="H35:H43" si="0">IF(OR(J$112=2,I$19&gt;0,I$14&gt;0),G35*((M$20)/I$20),G35)</f>
        <v>0</v>
      </c>
      <c r="I35" s="285"/>
      <c r="J35" s="315"/>
      <c r="K35" s="338"/>
    </row>
    <row r="36" spans="1:11" ht="21.6" customHeight="1" x14ac:dyDescent="0.25">
      <c r="A36" s="601"/>
      <c r="B36" s="199"/>
      <c r="C36" s="5"/>
      <c r="D36" s="197"/>
      <c r="E36" s="68" t="s">
        <v>64</v>
      </c>
      <c r="F36" s="83" t="s">
        <v>65</v>
      </c>
      <c r="G36" s="9"/>
      <c r="H36" s="121">
        <f t="shared" si="0"/>
        <v>0</v>
      </c>
      <c r="I36" s="285"/>
      <c r="J36" s="315"/>
      <c r="K36" s="338"/>
    </row>
    <row r="37" spans="1:11" ht="21.6" customHeight="1" x14ac:dyDescent="0.25">
      <c r="A37" s="601"/>
      <c r="B37" s="199"/>
      <c r="C37" s="5"/>
      <c r="D37" s="198"/>
      <c r="E37" s="127" t="s">
        <v>64</v>
      </c>
      <c r="F37" s="128" t="s">
        <v>66</v>
      </c>
      <c r="G37" s="10"/>
      <c r="H37" s="121">
        <f t="shared" si="0"/>
        <v>0</v>
      </c>
      <c r="I37" s="316"/>
      <c r="J37" s="317"/>
      <c r="K37" s="338"/>
    </row>
    <row r="38" spans="1:11" ht="21.6" customHeight="1" x14ac:dyDescent="0.25">
      <c r="A38" s="601"/>
      <c r="B38" s="199"/>
      <c r="C38" s="5"/>
      <c r="D38" s="149" t="s">
        <v>69</v>
      </c>
      <c r="E38" s="120" t="s">
        <v>68</v>
      </c>
      <c r="F38" s="200"/>
      <c r="G38" s="10"/>
      <c r="H38" s="121">
        <f t="shared" si="0"/>
        <v>0</v>
      </c>
      <c r="I38" s="316"/>
      <c r="J38" s="317"/>
      <c r="K38" s="338"/>
    </row>
    <row r="39" spans="1:11" ht="21.6" customHeight="1" x14ac:dyDescent="0.25">
      <c r="A39" s="601"/>
      <c r="B39" s="199"/>
      <c r="C39" s="5"/>
      <c r="D39" s="199"/>
      <c r="E39" s="68" t="s">
        <v>64</v>
      </c>
      <c r="F39" s="83" t="s">
        <v>65</v>
      </c>
      <c r="G39" s="9"/>
      <c r="H39" s="121">
        <f t="shared" si="0"/>
        <v>0</v>
      </c>
      <c r="I39" s="285"/>
      <c r="J39" s="315"/>
      <c r="K39" s="338"/>
    </row>
    <row r="40" spans="1:11" ht="21.6" customHeight="1" x14ac:dyDescent="0.25">
      <c r="A40" s="601"/>
      <c r="B40" s="199"/>
      <c r="C40" s="5"/>
      <c r="D40" s="116"/>
      <c r="E40" s="127" t="s">
        <v>64</v>
      </c>
      <c r="F40" s="128" t="s">
        <v>66</v>
      </c>
      <c r="G40" s="10"/>
      <c r="H40" s="121">
        <f t="shared" si="0"/>
        <v>0</v>
      </c>
      <c r="I40" s="316"/>
      <c r="J40" s="317"/>
      <c r="K40" s="338"/>
    </row>
    <row r="41" spans="1:11" ht="21.6" customHeight="1" x14ac:dyDescent="0.25">
      <c r="A41" s="601"/>
      <c r="B41" s="199"/>
      <c r="C41" s="5"/>
      <c r="D41" s="124" t="s">
        <v>70</v>
      </c>
      <c r="E41" s="117" t="s">
        <v>155</v>
      </c>
      <c r="F41" s="118"/>
      <c r="G41" s="9"/>
      <c r="H41" s="121">
        <f t="shared" si="0"/>
        <v>0</v>
      </c>
      <c r="I41" s="285"/>
      <c r="J41" s="315"/>
      <c r="K41" s="338"/>
    </row>
    <row r="42" spans="1:11" ht="21.6" customHeight="1" x14ac:dyDescent="0.25">
      <c r="A42" s="601"/>
      <c r="B42" s="199"/>
      <c r="C42" s="5"/>
      <c r="D42" s="124" t="s">
        <v>71</v>
      </c>
      <c r="E42" s="308" t="s">
        <v>72</v>
      </c>
      <c r="F42" s="318"/>
      <c r="G42" s="10"/>
      <c r="H42" s="121">
        <f t="shared" si="0"/>
        <v>0</v>
      </c>
      <c r="I42" s="129"/>
      <c r="J42" s="130"/>
      <c r="K42" s="338"/>
    </row>
    <row r="43" spans="1:11" ht="21.6" customHeight="1" thickBot="1" x14ac:dyDescent="0.3">
      <c r="A43" s="601"/>
      <c r="B43" s="199"/>
      <c r="C43" s="5"/>
      <c r="D43" s="149" t="s">
        <v>73</v>
      </c>
      <c r="E43" s="117" t="s">
        <v>74</v>
      </c>
      <c r="F43" s="118"/>
      <c r="G43" s="9"/>
      <c r="H43" s="121">
        <f t="shared" si="0"/>
        <v>0</v>
      </c>
      <c r="I43" s="285"/>
      <c r="J43" s="315"/>
      <c r="K43" s="338"/>
    </row>
    <row r="44" spans="1:11" ht="21.6" customHeight="1" thickBot="1" x14ac:dyDescent="0.3">
      <c r="A44" s="601"/>
      <c r="B44" s="199"/>
      <c r="C44" s="5"/>
      <c r="D44" s="117"/>
      <c r="E44" s="271" t="s">
        <v>59</v>
      </c>
      <c r="F44" s="319"/>
      <c r="G44" s="11">
        <f>G31+G32+G33+G35+G38+G41+G42+G43</f>
        <v>0</v>
      </c>
      <c r="H44" s="12">
        <f>H31+H32+H33+H35+H38+H41+H42+H43</f>
        <v>0</v>
      </c>
      <c r="I44" s="424">
        <f>I31+I32+I33+I35+I38+I41+I42+I43</f>
        <v>0</v>
      </c>
      <c r="J44" s="425">
        <f>J31+J32+J33+J35+J38+J41+J42+J43</f>
        <v>0</v>
      </c>
      <c r="K44" s="338"/>
    </row>
    <row r="45" spans="1:11" ht="6" customHeight="1" thickBot="1" x14ac:dyDescent="0.3">
      <c r="A45" s="601"/>
      <c r="B45" s="199"/>
      <c r="C45" s="5"/>
      <c r="D45" s="199"/>
      <c r="E45" s="46"/>
      <c r="F45" s="5"/>
      <c r="G45" s="5"/>
      <c r="H45" s="5"/>
      <c r="I45" s="5"/>
      <c r="J45" s="5"/>
      <c r="K45" s="338"/>
    </row>
    <row r="46" spans="1:11" ht="27" customHeight="1" thickBot="1" x14ac:dyDescent="0.3">
      <c r="A46" s="601"/>
      <c r="B46" s="199"/>
      <c r="C46" s="5"/>
      <c r="D46" s="320"/>
      <c r="E46" s="611" t="s">
        <v>136</v>
      </c>
      <c r="F46" s="611"/>
      <c r="G46" s="611"/>
      <c r="H46" s="620"/>
      <c r="I46" s="131">
        <f>IF(OR(G35&gt;0,G38&gt;0,I19&gt;0),((H35+H38)-H40-H37)/M20,0)</f>
        <v>0</v>
      </c>
      <c r="J46" s="321"/>
      <c r="K46" s="338"/>
    </row>
    <row r="47" spans="1:11" ht="4.95" customHeight="1" x14ac:dyDescent="0.25">
      <c r="A47" s="601"/>
      <c r="B47" s="199"/>
      <c r="C47" s="5"/>
      <c r="D47" s="199"/>
      <c r="E47" s="46"/>
      <c r="F47" s="5"/>
      <c r="G47" s="5"/>
      <c r="H47" s="5"/>
      <c r="I47" s="87"/>
      <c r="J47" s="5"/>
      <c r="K47" s="338"/>
    </row>
    <row r="48" spans="1:11" ht="11.25" customHeight="1" thickBot="1" x14ac:dyDescent="0.3">
      <c r="A48" s="602"/>
      <c r="B48" s="339"/>
      <c r="C48" s="340"/>
      <c r="D48" s="341"/>
      <c r="E48" s="340"/>
      <c r="F48" s="342"/>
      <c r="G48" s="342"/>
      <c r="H48" s="342"/>
      <c r="I48" s="343"/>
      <c r="J48" s="343"/>
      <c r="K48" s="344"/>
    </row>
    <row r="49" spans="4:9" s="588" customFormat="1" x14ac:dyDescent="0.25">
      <c r="D49" s="594"/>
    </row>
    <row r="51" spans="4:9" s="588" customFormat="1" x14ac:dyDescent="0.25">
      <c r="D51" s="595"/>
    </row>
    <row r="52" spans="4:9" s="588" customFormat="1" ht="12.75" customHeight="1" x14ac:dyDescent="0.25">
      <c r="D52" s="596"/>
      <c r="E52" s="596"/>
      <c r="F52" s="597"/>
    </row>
    <row r="53" spans="4:9" s="588" customFormat="1" ht="16.5" customHeight="1" x14ac:dyDescent="0.25">
      <c r="D53" s="595"/>
    </row>
    <row r="54" spans="4:9" s="588" customFormat="1" ht="15" customHeight="1" x14ac:dyDescent="0.25">
      <c r="D54" s="598"/>
      <c r="E54" s="595"/>
      <c r="F54" s="595"/>
    </row>
    <row r="55" spans="4:9" s="588" customFormat="1" ht="2.25" customHeight="1" x14ac:dyDescent="0.25"/>
    <row r="56" spans="4:9" s="588" customFormat="1" x14ac:dyDescent="0.25">
      <c r="H56" s="615"/>
      <c r="I56" s="615"/>
    </row>
    <row r="112" spans="10:10" s="588" customFormat="1" x14ac:dyDescent="0.25">
      <c r="J112" s="278">
        <v>1</v>
      </c>
    </row>
  </sheetData>
  <sheetProtection algorithmName="SHA-512" hashValue="lxdWOmxknK/K9yXoqmrxy30FICh36PBgMs2ZFzkVVnPL76d/ALbLQqsFC/NLm9kO/rXhjY3lGkdCrRFfuqJCjw==" saltValue="1ChV8fll5BRt9Ut8JjOVIA==" spinCount="100000" sheet="1" selectLockedCells="1"/>
  <mergeCells count="16">
    <mergeCell ref="F6:H6"/>
    <mergeCell ref="F10:H10"/>
    <mergeCell ref="I7:I9"/>
    <mergeCell ref="H56:I56"/>
    <mergeCell ref="E34:F34"/>
    <mergeCell ref="F12:G12"/>
    <mergeCell ref="E46:H46"/>
    <mergeCell ref="I10:I11"/>
    <mergeCell ref="I12:I13"/>
    <mergeCell ref="I14:I15"/>
    <mergeCell ref="J14:J15"/>
    <mergeCell ref="J10:J11"/>
    <mergeCell ref="J7:J9"/>
    <mergeCell ref="J12:J13"/>
    <mergeCell ref="D11:F11"/>
    <mergeCell ref="F8:G8"/>
  </mergeCells>
  <phoneticPr fontId="3" type="noConversion"/>
  <pageMargins left="0.59055118110236227" right="0.59055118110236227" top="0.59055118110236227" bottom="0.47244094488188981" header="0.51181102362204722" footer="0.39370078740157483"/>
  <pageSetup paperSize="9" scale="90"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090" r:id="rId4" name="Option Button 18">
              <controlPr locked="0" defaultSize="0" autoFill="0" autoLine="0" autoPict="0">
                <anchor moveWithCells="1">
                  <from>
                    <xdr:col>6</xdr:col>
                    <xdr:colOff>22860</xdr:colOff>
                    <xdr:row>16</xdr:row>
                    <xdr:rowOff>60960</xdr:rowOff>
                  </from>
                  <to>
                    <xdr:col>7</xdr:col>
                    <xdr:colOff>38100</xdr:colOff>
                    <xdr:row>17</xdr:row>
                    <xdr:rowOff>22860</xdr:rowOff>
                  </to>
                </anchor>
              </controlPr>
            </control>
          </mc:Choice>
        </mc:AlternateContent>
        <mc:AlternateContent xmlns:mc="http://schemas.openxmlformats.org/markup-compatibility/2006">
          <mc:Choice Requires="x14">
            <control shapeId="3091" r:id="rId5" name="Option Button 19">
              <controlPr locked="0" defaultSize="0" autoFill="0" autoLine="0" autoPict="0">
                <anchor moveWithCells="1">
                  <from>
                    <xdr:col>6</xdr:col>
                    <xdr:colOff>822960</xdr:colOff>
                    <xdr:row>16</xdr:row>
                    <xdr:rowOff>60960</xdr:rowOff>
                  </from>
                  <to>
                    <xdr:col>7</xdr:col>
                    <xdr:colOff>822960</xdr:colOff>
                    <xdr:row>17</xdr:row>
                    <xdr:rowOff>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6">
    <pageSetUpPr fitToPage="1"/>
  </sheetPr>
  <dimension ref="A1:U99"/>
  <sheetViews>
    <sheetView showGridLines="0" showZeros="0" zoomScale="115" zoomScaleNormal="115" zoomScaleSheetLayoutView="75" workbookViewId="0">
      <selection activeCell="I24" sqref="I24:J24"/>
    </sheetView>
  </sheetViews>
  <sheetFormatPr baseColWidth="10" defaultColWidth="11.5546875" defaultRowHeight="13.2" x14ac:dyDescent="0.25"/>
  <cols>
    <col min="1" max="1" width="0.33203125" customWidth="1"/>
    <col min="2" max="2" width="0.44140625" customWidth="1"/>
    <col min="3" max="3" width="4.6640625" customWidth="1"/>
    <col min="4" max="4" width="5.44140625" customWidth="1"/>
    <col min="5" max="5" width="7.33203125" customWidth="1"/>
    <col min="6" max="6" width="6.6640625" customWidth="1"/>
    <col min="7" max="7" width="12.33203125" customWidth="1"/>
    <col min="8" max="8" width="12.6640625" customWidth="1"/>
    <col min="9" max="9" width="4.109375" customWidth="1"/>
    <col min="10" max="10" width="3.6640625" customWidth="1"/>
    <col min="11" max="12" width="10.6640625" customWidth="1"/>
    <col min="13" max="13" width="4" customWidth="1"/>
    <col min="14" max="14" width="4.109375" customWidth="1"/>
    <col min="15" max="15" width="14.109375" customWidth="1"/>
    <col min="16" max="16" width="15.5546875" customWidth="1"/>
    <col min="17" max="17" width="2.109375" customWidth="1"/>
    <col min="18" max="18" width="11.33203125" customWidth="1"/>
  </cols>
  <sheetData>
    <row r="1" spans="1:19" ht="19.2" customHeight="1" x14ac:dyDescent="0.25">
      <c r="A1" s="270"/>
      <c r="B1" s="15"/>
      <c r="C1" s="268" t="s">
        <v>149</v>
      </c>
      <c r="D1" s="268" t="s">
        <v>204</v>
      </c>
      <c r="E1" s="449"/>
      <c r="F1" s="16"/>
      <c r="G1" s="16"/>
      <c r="H1" s="345"/>
      <c r="I1" s="345"/>
      <c r="J1" s="16"/>
      <c r="K1" s="16"/>
      <c r="L1" s="16"/>
      <c r="M1" s="16"/>
      <c r="N1" s="16"/>
      <c r="O1" s="16"/>
      <c r="P1" s="16"/>
      <c r="Q1" s="17"/>
    </row>
    <row r="2" spans="1:19" ht="5.25" customHeight="1" x14ac:dyDescent="0.25">
      <c r="A2" s="227"/>
      <c r="B2" s="18"/>
      <c r="C2" s="22"/>
      <c r="D2" s="417"/>
      <c r="E2" s="135"/>
      <c r="F2" s="135"/>
      <c r="G2" s="135"/>
      <c r="H2" s="135"/>
      <c r="I2" s="135"/>
      <c r="J2" s="135"/>
      <c r="K2" s="135"/>
      <c r="L2" s="135"/>
      <c r="M2" s="135"/>
      <c r="N2" s="135"/>
      <c r="O2" s="135"/>
      <c r="P2" s="135"/>
      <c r="Q2" s="19"/>
    </row>
    <row r="3" spans="1:19" ht="7.95" customHeight="1" x14ac:dyDescent="0.25">
      <c r="A3" s="227"/>
      <c r="B3" s="18"/>
      <c r="C3" s="20"/>
      <c r="D3" s="272"/>
      <c r="E3" s="151"/>
      <c r="F3" s="283"/>
      <c r="G3" s="283"/>
      <c r="H3" s="152"/>
      <c r="I3" s="20"/>
      <c r="J3" s="46"/>
      <c r="K3" s="24"/>
      <c r="L3" s="20"/>
      <c r="M3" s="20"/>
      <c r="N3" s="46"/>
      <c r="O3" s="20"/>
      <c r="P3" s="20"/>
      <c r="Q3" s="19"/>
    </row>
    <row r="4" spans="1:19" ht="4.5" customHeight="1" x14ac:dyDescent="0.25">
      <c r="A4" s="227"/>
      <c r="B4" s="18"/>
      <c r="C4" s="20"/>
      <c r="D4" s="297"/>
      <c r="E4" s="297"/>
      <c r="F4" s="297"/>
      <c r="G4" s="297"/>
      <c r="H4" s="297"/>
      <c r="I4" s="297"/>
      <c r="J4" s="297"/>
      <c r="K4" s="41"/>
      <c r="L4" s="156"/>
      <c r="M4" s="27"/>
      <c r="N4" s="27"/>
      <c r="O4" s="27"/>
      <c r="P4" s="20"/>
      <c r="Q4" s="19"/>
    </row>
    <row r="5" spans="1:19" s="77" customFormat="1" ht="13.2" customHeight="1" x14ac:dyDescent="0.25">
      <c r="A5" s="330"/>
      <c r="B5" s="436"/>
      <c r="C5" s="64"/>
      <c r="D5" s="136" t="s">
        <v>75</v>
      </c>
      <c r="E5" s="280" t="s">
        <v>211</v>
      </c>
      <c r="F5" s="139"/>
      <c r="G5" s="139"/>
      <c r="H5" s="139"/>
      <c r="I5" s="139"/>
      <c r="J5" s="139"/>
      <c r="K5" s="139"/>
      <c r="L5" s="139"/>
      <c r="M5" s="139"/>
      <c r="N5" s="139"/>
      <c r="O5" s="139"/>
      <c r="P5" s="140"/>
      <c r="Q5" s="412"/>
      <c r="R5" s="330"/>
    </row>
    <row r="6" spans="1:19" ht="3.75" customHeight="1" thickBot="1" x14ac:dyDescent="0.3">
      <c r="A6" s="227"/>
      <c r="B6" s="18"/>
      <c r="C6" s="20"/>
      <c r="D6" s="141"/>
      <c r="E6" s="78"/>
      <c r="F6" s="142"/>
      <c r="G6" s="142"/>
      <c r="H6" s="142"/>
      <c r="I6" s="142"/>
      <c r="J6" s="142"/>
      <c r="K6" s="142"/>
      <c r="L6" s="142"/>
      <c r="M6" s="142"/>
      <c r="N6" s="142"/>
      <c r="O6" s="196"/>
      <c r="P6" s="460"/>
      <c r="Q6" s="19"/>
    </row>
    <row r="7" spans="1:19" ht="25.5" customHeight="1" thickBot="1" x14ac:dyDescent="0.3">
      <c r="A7" s="227"/>
      <c r="B7" s="18"/>
      <c r="C7" s="20"/>
      <c r="D7" s="137"/>
      <c r="E7" s="710" t="s">
        <v>228</v>
      </c>
      <c r="F7" s="711"/>
      <c r="G7" s="711"/>
      <c r="H7" s="711"/>
      <c r="I7" s="296"/>
      <c r="J7" s="296"/>
      <c r="K7" s="296"/>
      <c r="L7" s="712" t="s">
        <v>131</v>
      </c>
      <c r="M7" s="713"/>
      <c r="N7" s="716" t="s">
        <v>148</v>
      </c>
      <c r="O7" s="717" t="s">
        <v>148</v>
      </c>
      <c r="P7" s="454" t="s">
        <v>148</v>
      </c>
      <c r="Q7" s="455"/>
    </row>
    <row r="8" spans="1:19" ht="3.75" customHeight="1" thickBot="1" x14ac:dyDescent="0.3">
      <c r="A8" s="227"/>
      <c r="B8" s="18"/>
      <c r="C8" s="20"/>
      <c r="D8" s="137"/>
      <c r="E8" s="296"/>
      <c r="F8" s="296"/>
      <c r="G8" s="296"/>
      <c r="H8" s="296"/>
      <c r="I8" s="296"/>
      <c r="J8" s="296"/>
      <c r="K8" s="296"/>
      <c r="L8" s="296"/>
      <c r="M8" s="296"/>
      <c r="N8" s="296"/>
      <c r="O8" s="296"/>
      <c r="P8" s="462"/>
      <c r="Q8" s="19"/>
      <c r="S8" s="201"/>
    </row>
    <row r="9" spans="1:19" ht="18" customHeight="1" thickBot="1" x14ac:dyDescent="0.3">
      <c r="A9" s="227"/>
      <c r="B9" s="18"/>
      <c r="C9" s="20"/>
      <c r="D9" s="143"/>
      <c r="E9" s="144"/>
      <c r="F9" s="142"/>
      <c r="G9" s="142"/>
      <c r="H9" s="142"/>
      <c r="I9" s="296"/>
      <c r="J9" s="296"/>
      <c r="K9" s="296"/>
      <c r="L9" s="714">
        <f>Seite2!I25</f>
        <v>0</v>
      </c>
      <c r="M9" s="715"/>
      <c r="N9" s="718">
        <f>ROUNDDOWN((L9*600),-2)</f>
        <v>0</v>
      </c>
      <c r="O9" s="719"/>
      <c r="P9" s="458"/>
      <c r="Q9" s="19"/>
      <c r="R9" s="227"/>
      <c r="S9" s="416">
        <f>Seite2!I25</f>
        <v>0</v>
      </c>
    </row>
    <row r="10" spans="1:19" ht="3" customHeight="1" x14ac:dyDescent="0.25">
      <c r="A10" s="227"/>
      <c r="B10" s="18"/>
      <c r="C10" s="20"/>
      <c r="D10" s="381"/>
      <c r="E10" s="398"/>
      <c r="F10" s="142"/>
      <c r="G10" s="142"/>
      <c r="H10" s="142"/>
      <c r="I10" s="142"/>
      <c r="J10" s="142"/>
      <c r="K10" s="142"/>
      <c r="L10" s="296"/>
      <c r="M10" s="296"/>
      <c r="N10" s="413"/>
      <c r="O10" s="413"/>
      <c r="P10" s="414"/>
      <c r="Q10" s="19"/>
      <c r="S10" s="201"/>
    </row>
    <row r="11" spans="1:19" ht="2.4" customHeight="1" x14ac:dyDescent="0.25">
      <c r="A11" s="227"/>
      <c r="B11" s="18"/>
      <c r="C11" s="20"/>
      <c r="D11" s="399"/>
      <c r="E11" s="397"/>
      <c r="F11" s="409"/>
      <c r="G11" s="409"/>
      <c r="H11" s="409"/>
      <c r="I11" s="409"/>
      <c r="J11" s="409"/>
      <c r="K11" s="409"/>
      <c r="L11" s="409"/>
      <c r="M11" s="409"/>
      <c r="N11" s="138"/>
      <c r="O11" s="138"/>
      <c r="P11" s="408"/>
      <c r="Q11" s="19"/>
      <c r="S11" s="201"/>
    </row>
    <row r="12" spans="1:19" ht="7.95" customHeight="1" x14ac:dyDescent="0.25">
      <c r="A12" s="227"/>
      <c r="B12" s="18"/>
      <c r="C12" s="20"/>
      <c r="D12" s="411"/>
      <c r="E12" s="410"/>
      <c r="F12" s="142"/>
      <c r="G12" s="142"/>
      <c r="H12" s="142"/>
      <c r="I12" s="142"/>
      <c r="J12" s="142"/>
      <c r="K12" s="142"/>
      <c r="L12" s="142"/>
      <c r="M12" s="142"/>
      <c r="N12" s="138"/>
      <c r="O12" s="390"/>
      <c r="P12" s="453"/>
      <c r="Q12" s="19"/>
      <c r="S12" s="201"/>
    </row>
    <row r="13" spans="1:19" ht="13.8" x14ac:dyDescent="0.25">
      <c r="A13" s="227"/>
      <c r="B13" s="18"/>
      <c r="C13" s="20"/>
      <c r="D13" s="388" t="s">
        <v>226</v>
      </c>
      <c r="E13" s="720" t="s">
        <v>200</v>
      </c>
      <c r="F13" s="720"/>
      <c r="G13" s="720"/>
      <c r="H13" s="720"/>
      <c r="I13" s="720"/>
      <c r="J13" s="720"/>
      <c r="K13" s="720"/>
      <c r="L13" s="154"/>
      <c r="M13" s="43"/>
      <c r="N13" s="43"/>
      <c r="O13" s="43"/>
      <c r="P13" s="76"/>
      <c r="Q13" s="19"/>
      <c r="S13" s="201"/>
    </row>
    <row r="14" spans="1:19" ht="3.6" customHeight="1" thickBot="1" x14ac:dyDescent="0.3">
      <c r="A14" s="227"/>
      <c r="B14" s="18"/>
      <c r="C14" s="20"/>
      <c r="D14" s="395"/>
      <c r="E14" s="380"/>
      <c r="F14" s="380"/>
      <c r="G14" s="380"/>
      <c r="H14" s="380"/>
      <c r="I14" s="380"/>
      <c r="J14" s="380"/>
      <c r="K14" s="36"/>
      <c r="L14" s="6"/>
      <c r="M14" s="20"/>
      <c r="N14" s="20"/>
      <c r="O14" s="51"/>
      <c r="P14" s="389"/>
      <c r="Q14" s="19"/>
      <c r="S14" s="201"/>
    </row>
    <row r="15" spans="1:19" ht="25.2" customHeight="1" thickBot="1" x14ac:dyDescent="0.3">
      <c r="A15" s="227"/>
      <c r="B15" s="18"/>
      <c r="C15" s="20"/>
      <c r="D15" s="395"/>
      <c r="E15" s="710" t="s">
        <v>229</v>
      </c>
      <c r="F15" s="711"/>
      <c r="G15" s="711"/>
      <c r="H15" s="711"/>
      <c r="I15" s="380"/>
      <c r="J15" s="380"/>
      <c r="K15" s="36"/>
      <c r="L15" s="712" t="s">
        <v>131</v>
      </c>
      <c r="M15" s="713"/>
      <c r="N15" s="716" t="s">
        <v>148</v>
      </c>
      <c r="O15" s="717"/>
      <c r="P15" s="454" t="s">
        <v>148</v>
      </c>
      <c r="Q15" s="455"/>
      <c r="S15" s="201"/>
    </row>
    <row r="16" spans="1:19" ht="3.6" customHeight="1" thickBot="1" x14ac:dyDescent="0.3">
      <c r="A16" s="227"/>
      <c r="B16" s="18"/>
      <c r="C16" s="20"/>
      <c r="D16" s="395"/>
      <c r="E16" s="380"/>
      <c r="F16" s="380"/>
      <c r="G16" s="380"/>
      <c r="H16" s="380"/>
      <c r="I16" s="380"/>
      <c r="J16" s="380"/>
      <c r="K16" s="36"/>
      <c r="L16" s="135"/>
      <c r="M16" s="135"/>
      <c r="N16" s="135"/>
      <c r="O16" s="135"/>
      <c r="P16" s="461"/>
      <c r="Q16" s="19"/>
      <c r="S16" s="201"/>
    </row>
    <row r="17" spans="1:21" ht="18.600000000000001" customHeight="1" thickBot="1" x14ac:dyDescent="0.3">
      <c r="A17" s="227"/>
      <c r="B17" s="18"/>
      <c r="C17" s="20"/>
      <c r="D17" s="395"/>
      <c r="E17" s="380"/>
      <c r="F17" s="293"/>
      <c r="G17" s="293"/>
      <c r="H17" s="6"/>
      <c r="I17" s="20"/>
      <c r="J17" s="298"/>
      <c r="K17" s="394"/>
      <c r="L17" s="714">
        <f>Seite2!I12+Seite2!I18</f>
        <v>0</v>
      </c>
      <c r="M17" s="715"/>
      <c r="N17" s="723">
        <f>ROUNDDOWN(L17*100,-2)</f>
        <v>0</v>
      </c>
      <c r="O17" s="724"/>
      <c r="P17" s="456"/>
      <c r="Q17" s="19"/>
      <c r="S17" s="201"/>
    </row>
    <row r="18" spans="1:21" ht="3.6" customHeight="1" x14ac:dyDescent="0.25">
      <c r="A18" s="227"/>
      <c r="B18" s="18"/>
      <c r="C18" s="20"/>
      <c r="D18" s="155"/>
      <c r="E18" s="297"/>
      <c r="F18" s="297"/>
      <c r="G18" s="297"/>
      <c r="H18" s="297"/>
      <c r="I18" s="297"/>
      <c r="J18" s="297"/>
      <c r="K18" s="41"/>
      <c r="L18" s="392"/>
      <c r="M18" s="393"/>
      <c r="N18" s="396"/>
      <c r="O18" s="396"/>
      <c r="P18" s="391"/>
      <c r="Q18" s="19"/>
      <c r="S18" s="201"/>
    </row>
    <row r="19" spans="1:21" ht="13.95" customHeight="1" x14ac:dyDescent="0.25">
      <c r="A19" s="227"/>
      <c r="B19" s="18"/>
      <c r="C19" s="20"/>
      <c r="D19" s="380"/>
      <c r="E19" s="297"/>
      <c r="F19" s="297"/>
      <c r="G19" s="297"/>
      <c r="H19" s="297"/>
      <c r="I19" s="297"/>
      <c r="J19" s="297"/>
      <c r="K19" s="41"/>
      <c r="L19" s="156"/>
      <c r="M19" s="27"/>
      <c r="N19" s="27"/>
      <c r="O19" s="27"/>
      <c r="P19" s="20"/>
      <c r="Q19" s="19"/>
      <c r="S19" s="201"/>
    </row>
    <row r="20" spans="1:21" ht="14.4" customHeight="1" x14ac:dyDescent="0.25">
      <c r="A20" s="227"/>
      <c r="B20" s="18"/>
      <c r="C20" s="20"/>
      <c r="D20" s="388" t="s">
        <v>150</v>
      </c>
      <c r="E20" s="728" t="s">
        <v>201</v>
      </c>
      <c r="F20" s="720"/>
      <c r="G20" s="720"/>
      <c r="H20" s="720"/>
      <c r="I20" s="720"/>
      <c r="J20" s="720"/>
      <c r="K20" s="720"/>
      <c r="L20" s="154"/>
      <c r="M20" s="43"/>
      <c r="N20" s="43"/>
      <c r="O20" s="43"/>
      <c r="P20" s="76"/>
      <c r="Q20" s="19"/>
      <c r="S20" s="201"/>
    </row>
    <row r="21" spans="1:21" ht="3.6" customHeight="1" thickBot="1" x14ac:dyDescent="0.3">
      <c r="A21" s="227"/>
      <c r="B21" s="18"/>
      <c r="C21" s="20"/>
      <c r="D21" s="402"/>
      <c r="E21" s="403"/>
      <c r="F21" s="404"/>
      <c r="G21" s="404"/>
      <c r="H21" s="404"/>
      <c r="I21" s="404"/>
      <c r="J21" s="404"/>
      <c r="K21" s="404"/>
      <c r="L21" s="157"/>
      <c r="M21" s="51"/>
      <c r="N21" s="20"/>
      <c r="O21" s="346"/>
      <c r="P21" s="389"/>
      <c r="Q21" s="19"/>
      <c r="S21" s="201"/>
    </row>
    <row r="22" spans="1:21" ht="25.2" customHeight="1" thickBot="1" x14ac:dyDescent="0.3">
      <c r="A22" s="227"/>
      <c r="B22" s="18"/>
      <c r="C22" s="20"/>
      <c r="D22" s="395"/>
      <c r="E22" s="406" t="s">
        <v>227</v>
      </c>
      <c r="F22" s="401"/>
      <c r="G22" s="401"/>
      <c r="H22" s="401"/>
      <c r="I22" s="401"/>
      <c r="J22" s="401"/>
      <c r="K22" s="401"/>
      <c r="L22" s="725"/>
      <c r="M22" s="725"/>
      <c r="N22" s="716" t="s">
        <v>148</v>
      </c>
      <c r="O22" s="717"/>
      <c r="P22" s="454" t="s">
        <v>242</v>
      </c>
      <c r="Q22" s="19"/>
      <c r="S22" s="201"/>
    </row>
    <row r="23" spans="1:21" ht="3.6" customHeight="1" thickBot="1" x14ac:dyDescent="0.3">
      <c r="A23" s="227"/>
      <c r="B23" s="18"/>
      <c r="C23" s="20"/>
      <c r="D23" s="395"/>
      <c r="E23" s="406"/>
      <c r="F23" s="401"/>
      <c r="G23" s="401"/>
      <c r="H23" s="401"/>
      <c r="I23" s="401"/>
      <c r="J23" s="401"/>
      <c r="K23" s="401"/>
      <c r="L23" s="6"/>
      <c r="M23" s="20"/>
      <c r="N23" s="135"/>
      <c r="O23" s="135"/>
      <c r="P23" s="461"/>
      <c r="Q23" s="19"/>
      <c r="S23" s="201"/>
    </row>
    <row r="24" spans="1:21" ht="18.600000000000001" customHeight="1" thickBot="1" x14ac:dyDescent="0.3">
      <c r="A24" s="227"/>
      <c r="B24" s="18"/>
      <c r="C24" s="20"/>
      <c r="D24" s="395"/>
      <c r="E24" s="406" t="s">
        <v>206</v>
      </c>
      <c r="F24" s="401"/>
      <c r="G24" s="401"/>
      <c r="H24" s="401"/>
      <c r="I24" s="729"/>
      <c r="J24" s="730"/>
      <c r="K24" s="401"/>
      <c r="L24" s="726"/>
      <c r="M24" s="726"/>
      <c r="N24" s="723">
        <f>ROUNDDOWN(I24*20000,-2)</f>
        <v>0</v>
      </c>
      <c r="O24" s="724"/>
      <c r="P24" s="456"/>
      <c r="Q24" s="19"/>
      <c r="R24" s="201"/>
      <c r="S24" s="201"/>
      <c r="U24" s="450"/>
    </row>
    <row r="25" spans="1:21" ht="3.6" customHeight="1" x14ac:dyDescent="0.25">
      <c r="A25" s="227"/>
      <c r="B25" s="18"/>
      <c r="C25" s="20"/>
      <c r="D25" s="155"/>
      <c r="E25" s="405"/>
      <c r="F25" s="405"/>
      <c r="G25" s="405"/>
      <c r="H25" s="405"/>
      <c r="I25" s="405"/>
      <c r="J25" s="405"/>
      <c r="K25" s="405"/>
      <c r="L25" s="156"/>
      <c r="M25" s="27"/>
      <c r="N25" s="400"/>
      <c r="O25" s="391"/>
      <c r="P25" s="459"/>
      <c r="Q25" s="19"/>
      <c r="S25" s="201"/>
    </row>
    <row r="26" spans="1:21" ht="13.2" customHeight="1" x14ac:dyDescent="0.25">
      <c r="A26" s="227"/>
      <c r="B26" s="18"/>
      <c r="C26" s="20"/>
      <c r="D26" s="380"/>
      <c r="E26" s="380"/>
      <c r="F26" s="380"/>
      <c r="G26" s="380"/>
      <c r="H26" s="380"/>
      <c r="I26" s="380"/>
      <c r="J26" s="380"/>
      <c r="K26" s="36"/>
      <c r="L26" s="6"/>
      <c r="M26" s="20"/>
      <c r="N26" s="20"/>
      <c r="O26" s="20"/>
      <c r="P26" s="20"/>
      <c r="Q26" s="19"/>
      <c r="S26" s="201"/>
    </row>
    <row r="27" spans="1:21" ht="3.6" customHeight="1" thickBot="1" x14ac:dyDescent="0.3">
      <c r="A27" s="227"/>
      <c r="B27" s="18"/>
      <c r="C27" s="20"/>
      <c r="D27" s="141"/>
      <c r="E27" s="385"/>
      <c r="F27" s="382"/>
      <c r="G27" s="382"/>
      <c r="H27" s="382"/>
      <c r="I27" s="382"/>
      <c r="J27" s="382"/>
      <c r="K27" s="382"/>
      <c r="L27" s="382"/>
      <c r="M27" s="382"/>
      <c r="N27" s="51"/>
      <c r="O27" s="51"/>
      <c r="P27" s="389"/>
      <c r="Q27" s="19"/>
      <c r="S27" s="201"/>
      <c r="T27" t="s">
        <v>217</v>
      </c>
    </row>
    <row r="28" spans="1:21" ht="18.600000000000001" customHeight="1" thickBot="1" x14ac:dyDescent="0.3">
      <c r="A28" s="227"/>
      <c r="B28" s="18"/>
      <c r="C28" s="20"/>
      <c r="D28" s="426" t="s">
        <v>153</v>
      </c>
      <c r="E28" s="407" t="s">
        <v>199</v>
      </c>
      <c r="F28" s="383"/>
      <c r="G28" s="383"/>
      <c r="H28" s="383"/>
      <c r="I28" s="383"/>
      <c r="J28" s="383"/>
      <c r="K28" s="383"/>
      <c r="L28" s="383"/>
      <c r="M28" s="383"/>
      <c r="N28" s="731">
        <f>(N9+N17+N24)</f>
        <v>0</v>
      </c>
      <c r="O28" s="732"/>
      <c r="P28" s="457"/>
      <c r="Q28" s="19"/>
    </row>
    <row r="29" spans="1:21" ht="3.6" customHeight="1" x14ac:dyDescent="0.25">
      <c r="A29" s="227"/>
      <c r="B29" s="18"/>
      <c r="C29" s="20"/>
      <c r="D29" s="386"/>
      <c r="E29" s="384"/>
      <c r="F29" s="384"/>
      <c r="G29" s="384"/>
      <c r="H29" s="384"/>
      <c r="I29" s="384"/>
      <c r="J29" s="384"/>
      <c r="K29" s="384"/>
      <c r="L29" s="384"/>
      <c r="M29" s="384"/>
      <c r="N29" s="27"/>
      <c r="O29" s="245"/>
      <c r="P29" s="72"/>
      <c r="Q29" s="19"/>
    </row>
    <row r="30" spans="1:21" ht="3.6" customHeight="1" x14ac:dyDescent="0.25">
      <c r="A30" s="227"/>
      <c r="B30" s="18"/>
      <c r="C30" s="20"/>
      <c r="D30" s="383"/>
      <c r="E30" s="383"/>
      <c r="F30" s="383"/>
      <c r="G30" s="383"/>
      <c r="H30" s="383"/>
      <c r="I30" s="383"/>
      <c r="J30" s="383"/>
      <c r="K30" s="383"/>
      <c r="L30" s="383"/>
      <c r="M30" s="383"/>
      <c r="N30" s="20"/>
      <c r="O30" s="20"/>
      <c r="P30" s="20"/>
      <c r="Q30" s="19"/>
    </row>
    <row r="31" spans="1:21" ht="3.6" customHeight="1" x14ac:dyDescent="0.25">
      <c r="A31" s="227"/>
      <c r="B31" s="18"/>
      <c r="C31" s="20"/>
      <c r="D31" s="383"/>
      <c r="E31" s="383"/>
      <c r="F31" s="383"/>
      <c r="G31" s="383"/>
      <c r="H31" s="383"/>
      <c r="I31" s="383"/>
      <c r="J31" s="383"/>
      <c r="K31" s="383"/>
      <c r="L31" s="383"/>
      <c r="M31" s="383"/>
      <c r="N31" s="20"/>
      <c r="O31" s="20"/>
      <c r="P31" s="20"/>
      <c r="Q31" s="19"/>
    </row>
    <row r="32" spans="1:21" ht="6.6" customHeight="1" x14ac:dyDescent="0.25">
      <c r="A32" s="227"/>
      <c r="B32" s="18"/>
      <c r="C32" s="20"/>
      <c r="D32" s="383"/>
      <c r="E32" s="383"/>
      <c r="F32" s="383"/>
      <c r="G32" s="383"/>
      <c r="H32" s="383"/>
      <c r="I32" s="383"/>
      <c r="J32" s="383"/>
      <c r="K32" s="383"/>
      <c r="L32" s="383"/>
      <c r="M32" s="383"/>
      <c r="N32" s="20"/>
      <c r="O32" s="20"/>
      <c r="P32" s="20"/>
      <c r="Q32" s="19"/>
    </row>
    <row r="33" spans="1:17" ht="10.199999999999999" customHeight="1" x14ac:dyDescent="0.25">
      <c r="A33" s="227"/>
      <c r="B33" s="18"/>
      <c r="C33" s="46"/>
      <c r="D33" s="383"/>
      <c r="E33" s="383"/>
      <c r="F33" s="383"/>
      <c r="G33" s="383"/>
      <c r="H33" s="383"/>
      <c r="I33" s="383"/>
      <c r="J33" s="383"/>
      <c r="K33" s="383"/>
      <c r="L33" s="383"/>
      <c r="M33" s="383"/>
      <c r="N33" s="20"/>
      <c r="O33" s="20"/>
      <c r="P33" s="20"/>
      <c r="Q33" s="19"/>
    </row>
    <row r="34" spans="1:17" ht="10.95" customHeight="1" x14ac:dyDescent="0.25">
      <c r="A34" s="227"/>
      <c r="B34" s="18"/>
      <c r="C34" s="46" t="s">
        <v>210</v>
      </c>
      <c r="D34" s="383"/>
      <c r="E34" s="383"/>
      <c r="F34" s="415"/>
      <c r="G34" s="383"/>
      <c r="H34" s="383"/>
      <c r="I34" s="383"/>
      <c r="J34" s="383"/>
      <c r="K34" s="383"/>
      <c r="L34" s="383"/>
      <c r="M34" s="383"/>
      <c r="N34" s="20"/>
      <c r="O34" s="20"/>
      <c r="P34" s="20"/>
      <c r="Q34" s="19"/>
    </row>
    <row r="35" spans="1:17" ht="9.6" customHeight="1" thickBot="1" x14ac:dyDescent="0.3">
      <c r="A35" s="227"/>
      <c r="B35" s="47"/>
      <c r="C35" s="448"/>
      <c r="D35" s="428"/>
      <c r="E35" s="428"/>
      <c r="F35" s="444"/>
      <c r="G35" s="444"/>
      <c r="H35" s="445"/>
      <c r="I35" s="446"/>
      <c r="J35" s="446"/>
      <c r="K35" s="446"/>
      <c r="L35" s="446"/>
      <c r="M35" s="447"/>
      <c r="N35" s="48"/>
      <c r="O35" s="48"/>
      <c r="P35" s="48"/>
      <c r="Q35" s="49"/>
    </row>
    <row r="36" spans="1:17" ht="21.75" customHeight="1" x14ac:dyDescent="0.25"/>
    <row r="37" spans="1:17" ht="21.45" customHeight="1" x14ac:dyDescent="0.25"/>
    <row r="38" spans="1:17" ht="26.7" customHeight="1" x14ac:dyDescent="0.25"/>
    <row r="39" spans="1:17" ht="16.5" customHeight="1" x14ac:dyDescent="0.25"/>
    <row r="40" spans="1:17" ht="19.5" customHeight="1" x14ac:dyDescent="0.25"/>
    <row r="41" spans="1:17" ht="15.75" customHeight="1" x14ac:dyDescent="0.25"/>
    <row r="42" spans="1:17" ht="20.25" customHeight="1" x14ac:dyDescent="0.25"/>
    <row r="43" spans="1:17" ht="16.5" customHeight="1" x14ac:dyDescent="0.25"/>
    <row r="44" spans="1:17" ht="27" customHeight="1" x14ac:dyDescent="0.25"/>
    <row r="45" spans="1:17" ht="38.25" customHeight="1" x14ac:dyDescent="0.25"/>
    <row r="46" spans="1:17" ht="33.75" customHeight="1" x14ac:dyDescent="0.25"/>
    <row r="47" spans="1:17" ht="17.7" customHeight="1" x14ac:dyDescent="0.25"/>
    <row r="48" spans="1:17" ht="16.5" customHeight="1" x14ac:dyDescent="0.25"/>
    <row r="49" spans="2:16" ht="16.5" customHeight="1" x14ac:dyDescent="0.25"/>
    <row r="50" spans="2:16" ht="25.5" customHeight="1" x14ac:dyDescent="0.25"/>
    <row r="51" spans="2:16" ht="3.75" customHeight="1" x14ac:dyDescent="0.25"/>
    <row r="52" spans="2:16" ht="16.5" customHeight="1" x14ac:dyDescent="0.25">
      <c r="D52" s="206"/>
      <c r="E52" s="207"/>
      <c r="H52" s="208"/>
      <c r="I52" s="204"/>
      <c r="J52" s="204"/>
      <c r="K52" s="208"/>
      <c r="L52" s="208"/>
    </row>
    <row r="53" spans="2:16" ht="4.95" customHeight="1" x14ac:dyDescent="0.25"/>
    <row r="54" spans="2:16" ht="14.25" customHeight="1" x14ac:dyDescent="0.25"/>
    <row r="55" spans="2:16" ht="21.45" customHeight="1" x14ac:dyDescent="0.25">
      <c r="B55" s="207"/>
      <c r="C55" s="209"/>
      <c r="D55" s="207"/>
      <c r="E55" s="207"/>
      <c r="F55" s="207"/>
      <c r="G55" s="207"/>
      <c r="H55" s="207"/>
      <c r="I55" s="207"/>
      <c r="J55" s="207"/>
    </row>
    <row r="56" spans="2:16" ht="16.5" customHeight="1" x14ac:dyDescent="0.25">
      <c r="B56" s="207"/>
      <c r="C56" s="209"/>
      <c r="D56" s="210"/>
      <c r="E56" s="211"/>
      <c r="F56" s="207"/>
      <c r="G56" s="212"/>
      <c r="H56" s="213"/>
      <c r="J56" s="207"/>
      <c r="N56" s="214"/>
      <c r="O56" s="214"/>
      <c r="P56" s="214"/>
    </row>
    <row r="57" spans="2:16" ht="16.5" customHeight="1" x14ac:dyDescent="0.25">
      <c r="B57" s="207"/>
      <c r="C57" s="209"/>
      <c r="D57" s="215"/>
      <c r="E57" s="212"/>
      <c r="F57" s="212"/>
      <c r="G57" s="212"/>
      <c r="H57" s="216"/>
      <c r="I57" s="217"/>
      <c r="J57" s="218"/>
      <c r="N57" s="219"/>
    </row>
    <row r="58" spans="2:16" ht="16.5" customHeight="1" x14ac:dyDescent="0.25">
      <c r="D58" s="215"/>
      <c r="E58" s="727"/>
      <c r="F58" s="727"/>
      <c r="G58" s="727"/>
      <c r="H58" s="727"/>
      <c r="I58" s="721"/>
      <c r="J58" s="721"/>
      <c r="N58" s="219"/>
    </row>
    <row r="59" spans="2:16" ht="16.5" customHeight="1" x14ac:dyDescent="0.25">
      <c r="D59" s="220"/>
      <c r="E59" s="211"/>
      <c r="F59" s="201"/>
      <c r="G59" s="204"/>
      <c r="H59" s="204"/>
      <c r="I59" s="204"/>
      <c r="J59" s="204"/>
      <c r="N59" s="219"/>
    </row>
    <row r="60" spans="2:16" ht="15" customHeight="1" x14ac:dyDescent="0.25">
      <c r="D60" s="220"/>
      <c r="E60" s="201"/>
      <c r="F60" s="201"/>
    </row>
    <row r="61" spans="2:16" ht="16.5" customHeight="1" x14ac:dyDescent="0.25">
      <c r="D61" s="210"/>
      <c r="E61" s="211"/>
      <c r="F61" s="201"/>
    </row>
    <row r="62" spans="2:16" ht="16.5" customHeight="1" x14ac:dyDescent="0.25">
      <c r="D62" s="215"/>
      <c r="E62" s="221"/>
      <c r="F62" s="201"/>
      <c r="L62" s="214"/>
    </row>
    <row r="63" spans="2:16" ht="9.75" customHeight="1" x14ac:dyDescent="0.25">
      <c r="D63" s="215"/>
      <c r="E63" s="204"/>
      <c r="F63" s="201"/>
      <c r="H63" s="222"/>
      <c r="J63" s="205"/>
    </row>
    <row r="64" spans="2:16" ht="16.5" customHeight="1" x14ac:dyDescent="0.25">
      <c r="D64" s="215"/>
      <c r="E64" s="727"/>
      <c r="F64" s="727"/>
      <c r="G64" s="727"/>
      <c r="H64" s="219"/>
      <c r="J64" s="722"/>
      <c r="K64" s="722"/>
      <c r="L64" s="219"/>
    </row>
    <row r="65" spans="3:16" ht="9.75" customHeight="1" x14ac:dyDescent="0.25">
      <c r="D65" s="215"/>
      <c r="E65" s="223"/>
      <c r="F65" s="223"/>
      <c r="G65" s="223"/>
      <c r="H65" s="222"/>
      <c r="J65" s="205"/>
      <c r="K65" s="214"/>
    </row>
    <row r="66" spans="3:16" ht="16.5" customHeight="1" x14ac:dyDescent="0.25">
      <c r="D66" s="215"/>
      <c r="E66" s="204"/>
      <c r="F66" s="204"/>
      <c r="J66" s="722"/>
      <c r="K66" s="722"/>
      <c r="L66" s="219"/>
    </row>
    <row r="67" spans="3:16" ht="6" customHeight="1" x14ac:dyDescent="0.25">
      <c r="D67" s="215"/>
      <c r="E67" s="204"/>
      <c r="F67" s="204"/>
      <c r="J67" s="224"/>
      <c r="K67" s="224"/>
      <c r="L67" s="219"/>
    </row>
    <row r="68" spans="3:16" ht="15" customHeight="1" x14ac:dyDescent="0.25">
      <c r="D68" s="215"/>
      <c r="E68" s="204"/>
      <c r="F68" s="204"/>
    </row>
    <row r="69" spans="3:16" ht="9.75" customHeight="1" x14ac:dyDescent="0.25">
      <c r="D69" s="215"/>
      <c r="E69" s="204"/>
      <c r="F69" s="201"/>
      <c r="H69" s="222"/>
      <c r="J69" s="205"/>
    </row>
    <row r="70" spans="3:16" ht="16.5" customHeight="1" x14ac:dyDescent="0.25">
      <c r="D70" s="215"/>
      <c r="E70" s="727"/>
      <c r="F70" s="727"/>
      <c r="G70" s="727"/>
      <c r="H70" s="219"/>
      <c r="J70" s="722"/>
      <c r="K70" s="722"/>
      <c r="L70" s="219"/>
    </row>
    <row r="71" spans="3:16" ht="9.75" customHeight="1" x14ac:dyDescent="0.25">
      <c r="D71" s="215"/>
      <c r="E71" s="223"/>
      <c r="F71" s="223"/>
      <c r="G71" s="223"/>
      <c r="H71" s="222"/>
      <c r="J71" s="205"/>
      <c r="K71" s="214"/>
    </row>
    <row r="72" spans="3:16" ht="16.5" customHeight="1" x14ac:dyDescent="0.25">
      <c r="D72" s="215"/>
      <c r="E72" s="204"/>
      <c r="F72" s="204"/>
      <c r="J72" s="722"/>
      <c r="K72" s="722"/>
      <c r="L72" s="219"/>
    </row>
    <row r="73" spans="3:16" ht="9.75" customHeight="1" x14ac:dyDescent="0.25">
      <c r="D73" s="215"/>
      <c r="E73" s="204"/>
      <c r="F73" s="201"/>
      <c r="H73" s="222"/>
      <c r="J73" s="205"/>
    </row>
    <row r="74" spans="3:16" ht="16.5" customHeight="1" x14ac:dyDescent="0.25">
      <c r="D74" s="215"/>
      <c r="E74" s="727"/>
      <c r="F74" s="727"/>
      <c r="G74" s="727"/>
      <c r="H74" s="219"/>
      <c r="J74" s="722"/>
      <c r="K74" s="722"/>
      <c r="L74" s="219"/>
    </row>
    <row r="75" spans="3:16" ht="9.75" customHeight="1" x14ac:dyDescent="0.25">
      <c r="D75" s="215"/>
      <c r="E75" s="223"/>
      <c r="F75" s="223"/>
      <c r="G75" s="223"/>
      <c r="H75" s="222"/>
      <c r="J75" s="205"/>
      <c r="K75" s="214"/>
    </row>
    <row r="76" spans="3:16" ht="16.5" customHeight="1" x14ac:dyDescent="0.25">
      <c r="D76" s="215"/>
      <c r="E76" s="204"/>
      <c r="F76" s="204"/>
      <c r="J76" s="722"/>
      <c r="K76" s="722"/>
      <c r="L76" s="219"/>
    </row>
    <row r="77" spans="3:16" ht="17.7" customHeight="1" x14ac:dyDescent="0.25">
      <c r="C77" s="209"/>
      <c r="D77" s="211"/>
      <c r="L77" s="219"/>
    </row>
    <row r="78" spans="3:16" ht="24.75" customHeight="1" x14ac:dyDescent="0.25">
      <c r="D78" s="225"/>
      <c r="I78" s="214"/>
      <c r="J78" s="214"/>
    </row>
    <row r="79" spans="3:16" ht="15" customHeight="1" x14ac:dyDescent="0.25">
      <c r="D79" s="210"/>
      <c r="E79" s="211"/>
      <c r="F79" s="207"/>
      <c r="G79" s="207"/>
      <c r="H79" s="207"/>
      <c r="I79" s="207"/>
      <c r="J79" s="207"/>
      <c r="K79" s="207"/>
      <c r="L79" s="218"/>
      <c r="O79" s="214"/>
      <c r="P79" s="214"/>
    </row>
    <row r="80" spans="3:16" ht="16.5" customHeight="1" x14ac:dyDescent="0.25">
      <c r="D80" s="215"/>
      <c r="E80" s="204"/>
      <c r="H80" s="201"/>
      <c r="L80" s="219"/>
    </row>
    <row r="81" spans="4:16" x14ac:dyDescent="0.25">
      <c r="D81" s="203"/>
      <c r="J81" s="278">
        <v>1</v>
      </c>
    </row>
    <row r="83" spans="4:16" ht="14.25" customHeight="1" x14ac:dyDescent="0.25"/>
    <row r="84" spans="4:16" x14ac:dyDescent="0.25">
      <c r="H84" s="204"/>
      <c r="I84" s="204"/>
      <c r="J84" s="721"/>
      <c r="K84" s="721"/>
      <c r="L84" s="721"/>
      <c r="M84" s="721"/>
      <c r="N84" s="721"/>
      <c r="O84" s="721"/>
      <c r="P84" s="214"/>
    </row>
    <row r="99" spans="10:10" x14ac:dyDescent="0.25">
      <c r="J99">
        <v>1</v>
      </c>
    </row>
  </sheetData>
  <sheetProtection algorithmName="SHA-512" hashValue="ZJU00NKAYbr7Nj1XMUDBZbzVEHsChTuyqv6vKaApEx1zmvk0Od2+M3DKAaenToGabBtip7J8qT18z18Wet/fbw==" saltValue="XzU4WI1wQVqQi59NU9aDpA==" spinCount="100000" sheet="1" selectLockedCells="1"/>
  <mergeCells count="30">
    <mergeCell ref="L17:M17"/>
    <mergeCell ref="N17:O17"/>
    <mergeCell ref="L22:M22"/>
    <mergeCell ref="L24:M24"/>
    <mergeCell ref="E74:G74"/>
    <mergeCell ref="J74:K74"/>
    <mergeCell ref="E64:G64"/>
    <mergeCell ref="E70:G70"/>
    <mergeCell ref="E58:H58"/>
    <mergeCell ref="I58:J58"/>
    <mergeCell ref="E20:K20"/>
    <mergeCell ref="N22:O22"/>
    <mergeCell ref="N24:O24"/>
    <mergeCell ref="I24:J24"/>
    <mergeCell ref="N28:O28"/>
    <mergeCell ref="J84:O84"/>
    <mergeCell ref="J64:K64"/>
    <mergeCell ref="J66:K66"/>
    <mergeCell ref="J70:K70"/>
    <mergeCell ref="J72:K72"/>
    <mergeCell ref="J76:K76"/>
    <mergeCell ref="E7:H7"/>
    <mergeCell ref="L7:M7"/>
    <mergeCell ref="L9:M9"/>
    <mergeCell ref="E15:H15"/>
    <mergeCell ref="N7:O7"/>
    <mergeCell ref="N9:O9"/>
    <mergeCell ref="E13:K13"/>
    <mergeCell ref="L15:M15"/>
    <mergeCell ref="N15:O15"/>
  </mergeCells>
  <phoneticPr fontId="3" type="noConversion"/>
  <pageMargins left="0.59055118110236227" right="0.59055118110236227" top="0.59055118110236227" bottom="0.78740157480314965" header="0.51181102362204722" footer="0.51181102362204722"/>
  <pageSetup paperSize="9" scale="77"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7">
    <pageSetUpPr fitToPage="1"/>
  </sheetPr>
  <dimension ref="A1:T36"/>
  <sheetViews>
    <sheetView showGridLines="0" showZeros="0" topLeftCell="C2" zoomScaleNormal="100" zoomScaleSheetLayoutView="100" workbookViewId="0">
      <selection activeCell="K12" sqref="K12"/>
    </sheetView>
  </sheetViews>
  <sheetFormatPr baseColWidth="10" defaultColWidth="11.5546875" defaultRowHeight="13.2" x14ac:dyDescent="0.25"/>
  <cols>
    <col min="1" max="1" width="0" hidden="1" customWidth="1"/>
    <col min="2" max="2" width="0.44140625" hidden="1" customWidth="1"/>
    <col min="3" max="3" width="3" customWidth="1"/>
    <col min="4" max="4" width="4.109375" customWidth="1"/>
    <col min="5" max="5" width="7.33203125" customWidth="1"/>
    <col min="6" max="6" width="6.6640625" customWidth="1"/>
    <col min="7" max="7" width="9.33203125" customWidth="1"/>
    <col min="8" max="8" width="15.44140625" customWidth="1"/>
    <col min="9" max="9" width="5.109375" customWidth="1"/>
    <col min="10" max="10" width="6" customWidth="1"/>
    <col min="13" max="13" width="11.33203125" customWidth="1"/>
    <col min="15" max="15" width="12" customWidth="1"/>
    <col min="16" max="16" width="0.5546875" customWidth="1"/>
    <col min="20" max="20" width="47.6640625" customWidth="1"/>
  </cols>
  <sheetData>
    <row r="1" spans="1:20" ht="10.5" customHeight="1" x14ac:dyDescent="0.25">
      <c r="A1" s="270"/>
      <c r="B1" s="15"/>
      <c r="C1" s="15"/>
      <c r="D1" s="16"/>
      <c r="E1" s="16"/>
      <c r="F1" s="16"/>
      <c r="G1" s="16"/>
      <c r="H1" s="16"/>
      <c r="I1" s="16"/>
      <c r="J1" s="16"/>
      <c r="K1" s="16"/>
      <c r="L1" s="16"/>
      <c r="M1" s="16"/>
      <c r="N1" s="16"/>
      <c r="O1" s="16"/>
      <c r="P1" s="17"/>
    </row>
    <row r="2" spans="1:20" ht="31.5" customHeight="1" thickBot="1" x14ac:dyDescent="0.3">
      <c r="A2" s="227"/>
      <c r="B2" s="18"/>
      <c r="C2" s="159" t="s">
        <v>176</v>
      </c>
      <c r="D2" s="160"/>
      <c r="E2" s="161"/>
      <c r="F2" s="161"/>
      <c r="G2" s="161"/>
      <c r="H2" s="161"/>
      <c r="I2" s="162"/>
      <c r="J2" s="162"/>
      <c r="K2" s="27"/>
      <c r="L2" s="27"/>
      <c r="M2" s="736"/>
      <c r="N2" s="736"/>
      <c r="O2" s="736"/>
      <c r="P2" s="19"/>
    </row>
    <row r="3" spans="1:20" ht="33" customHeight="1" x14ac:dyDescent="0.25">
      <c r="A3" s="227"/>
      <c r="B3" s="18"/>
      <c r="C3" s="18"/>
      <c r="D3" s="163" t="s">
        <v>84</v>
      </c>
      <c r="E3" s="745" t="s">
        <v>76</v>
      </c>
      <c r="F3" s="745"/>
      <c r="G3" s="43"/>
      <c r="H3" s="76"/>
      <c r="I3" s="746" t="s">
        <v>78</v>
      </c>
      <c r="J3" s="747"/>
      <c r="K3" s="747"/>
      <c r="L3" s="747"/>
      <c r="M3" s="164"/>
      <c r="N3" s="750" t="s">
        <v>78</v>
      </c>
      <c r="O3" s="751"/>
      <c r="P3" s="19"/>
    </row>
    <row r="4" spans="1:20" ht="42" customHeight="1" x14ac:dyDescent="0.25">
      <c r="A4" s="227"/>
      <c r="B4" s="18"/>
      <c r="C4" s="18"/>
      <c r="D4" s="94"/>
      <c r="E4" s="748" t="s">
        <v>130</v>
      </c>
      <c r="F4" s="749"/>
      <c r="G4" s="749"/>
      <c r="H4" s="96" t="s">
        <v>125</v>
      </c>
      <c r="I4" s="165" t="s">
        <v>77</v>
      </c>
      <c r="J4" s="166" t="s">
        <v>126</v>
      </c>
      <c r="K4" s="165" t="s">
        <v>127</v>
      </c>
      <c r="L4" s="167" t="s">
        <v>128</v>
      </c>
      <c r="M4" s="168" t="s">
        <v>104</v>
      </c>
      <c r="N4" s="165" t="s">
        <v>95</v>
      </c>
      <c r="O4" s="169" t="s">
        <v>129</v>
      </c>
      <c r="P4" s="19"/>
    </row>
    <row r="5" spans="1:20" ht="32.25" customHeight="1" x14ac:dyDescent="0.25">
      <c r="A5" s="227"/>
      <c r="B5" s="18"/>
      <c r="C5" s="18"/>
      <c r="D5" s="94"/>
      <c r="E5" s="733"/>
      <c r="F5" s="734"/>
      <c r="G5" s="734"/>
      <c r="H5" s="10"/>
      <c r="I5" s="1"/>
      <c r="J5" s="1"/>
      <c r="K5" s="170">
        <f t="shared" ref="K5:K8" si="0">(H5*I5)/100</f>
        <v>0</v>
      </c>
      <c r="L5" s="126">
        <f>H5*J5/100</f>
        <v>0</v>
      </c>
      <c r="M5" s="119"/>
      <c r="N5" s="171"/>
      <c r="O5" s="292"/>
      <c r="P5" s="19"/>
    </row>
    <row r="6" spans="1:20" ht="32.25" customHeight="1" x14ac:dyDescent="0.25">
      <c r="A6" s="227"/>
      <c r="B6" s="18"/>
      <c r="C6" s="18"/>
      <c r="D6" s="94"/>
      <c r="E6" s="733"/>
      <c r="F6" s="734"/>
      <c r="G6" s="735"/>
      <c r="H6" s="10"/>
      <c r="I6" s="1"/>
      <c r="J6" s="1"/>
      <c r="K6" s="170">
        <f t="shared" si="0"/>
        <v>0</v>
      </c>
      <c r="L6" s="126">
        <f>H6*J6/100</f>
        <v>0</v>
      </c>
      <c r="M6" s="119"/>
      <c r="N6" s="171"/>
      <c r="O6" s="292"/>
      <c r="P6" s="19"/>
    </row>
    <row r="7" spans="1:20" ht="32.25" customHeight="1" x14ac:dyDescent="0.25">
      <c r="A7" s="227"/>
      <c r="B7" s="18"/>
      <c r="C7" s="18"/>
      <c r="D7" s="94"/>
      <c r="E7" s="740"/>
      <c r="F7" s="741"/>
      <c r="G7" s="741"/>
      <c r="H7" s="10"/>
      <c r="I7" s="1"/>
      <c r="J7" s="1"/>
      <c r="K7" s="170">
        <f t="shared" si="0"/>
        <v>0</v>
      </c>
      <c r="L7" s="126">
        <f>H7*J7/100</f>
        <v>0</v>
      </c>
      <c r="M7" s="119"/>
      <c r="N7" s="171"/>
      <c r="O7" s="292"/>
      <c r="P7" s="19"/>
    </row>
    <row r="8" spans="1:20" ht="32.25" customHeight="1" x14ac:dyDescent="0.25">
      <c r="A8" s="227"/>
      <c r="B8" s="18"/>
      <c r="C8" s="18"/>
      <c r="D8" s="94"/>
      <c r="E8" s="743" t="s">
        <v>236</v>
      </c>
      <c r="F8" s="744"/>
      <c r="G8" s="744"/>
      <c r="H8" s="125">
        <f>Vorblatt!K34</f>
        <v>0</v>
      </c>
      <c r="I8" s="172">
        <v>2.5</v>
      </c>
      <c r="J8" s="172">
        <v>1</v>
      </c>
      <c r="K8" s="170">
        <f t="shared" si="0"/>
        <v>0</v>
      </c>
      <c r="L8" s="126">
        <f>H8*(J8/100)</f>
        <v>0</v>
      </c>
      <c r="M8" s="119"/>
      <c r="N8" s="171"/>
      <c r="O8" s="292"/>
      <c r="P8" s="19"/>
      <c r="T8" s="226"/>
    </row>
    <row r="9" spans="1:20" ht="32.25" customHeight="1" x14ac:dyDescent="0.25">
      <c r="A9" s="227"/>
      <c r="B9" s="18"/>
      <c r="C9" s="18"/>
      <c r="D9" s="94"/>
      <c r="E9" s="743" t="s">
        <v>211</v>
      </c>
      <c r="F9" s="744"/>
      <c r="G9" s="752"/>
      <c r="H9" s="125">
        <f>Seite3!N9</f>
        <v>0</v>
      </c>
      <c r="I9" s="173"/>
      <c r="J9" s="174"/>
      <c r="K9" s="170"/>
      <c r="L9" s="126"/>
      <c r="M9" s="376"/>
      <c r="N9" s="372"/>
      <c r="O9" s="370"/>
      <c r="P9" s="19"/>
      <c r="T9" s="226"/>
    </row>
    <row r="10" spans="1:20" ht="32.25" customHeight="1" x14ac:dyDescent="0.25">
      <c r="A10" s="227"/>
      <c r="B10" s="18"/>
      <c r="C10" s="18"/>
      <c r="D10" s="94"/>
      <c r="E10" s="743" t="s">
        <v>200</v>
      </c>
      <c r="F10" s="744"/>
      <c r="G10" s="752"/>
      <c r="H10" s="125">
        <f>Seite3!N17</f>
        <v>0</v>
      </c>
      <c r="I10" s="173"/>
      <c r="J10" s="174"/>
      <c r="K10" s="170"/>
      <c r="L10" s="126"/>
      <c r="M10" s="376"/>
      <c r="N10" s="372"/>
      <c r="O10" s="370"/>
      <c r="P10" s="19"/>
      <c r="T10" s="226"/>
    </row>
    <row r="11" spans="1:20" ht="32.25" customHeight="1" x14ac:dyDescent="0.25">
      <c r="A11" s="227"/>
      <c r="B11" s="18"/>
      <c r="C11" s="18"/>
      <c r="D11" s="94"/>
      <c r="E11" s="743" t="s">
        <v>201</v>
      </c>
      <c r="F11" s="744"/>
      <c r="G11" s="752"/>
      <c r="H11" s="125">
        <f>Seite3!N24</f>
        <v>0</v>
      </c>
      <c r="I11" s="173"/>
      <c r="J11" s="174"/>
      <c r="K11" s="170"/>
      <c r="L11" s="126"/>
      <c r="M11" s="376"/>
      <c r="N11" s="372"/>
      <c r="O11" s="370"/>
      <c r="P11" s="19"/>
      <c r="T11" s="226"/>
    </row>
    <row r="12" spans="1:20" ht="32.25" customHeight="1" x14ac:dyDescent="0.25">
      <c r="A12" s="227"/>
      <c r="B12" s="18"/>
      <c r="C12" s="18"/>
      <c r="D12" s="94"/>
      <c r="E12" s="616" t="s">
        <v>79</v>
      </c>
      <c r="F12" s="753"/>
      <c r="G12" s="753"/>
      <c r="H12" s="175"/>
      <c r="I12" s="2"/>
      <c r="J12" s="176"/>
      <c r="K12" s="10"/>
      <c r="L12" s="290"/>
      <c r="M12" s="119"/>
      <c r="N12" s="171"/>
      <c r="O12" s="292"/>
      <c r="P12" s="177"/>
    </row>
    <row r="13" spans="1:20" ht="33" customHeight="1" x14ac:dyDescent="0.25">
      <c r="A13" s="227"/>
      <c r="B13" s="18"/>
      <c r="C13" s="18"/>
      <c r="D13" s="94"/>
      <c r="E13" s="758" t="s">
        <v>132</v>
      </c>
      <c r="F13" s="745"/>
      <c r="G13" s="745"/>
      <c r="H13" s="178">
        <f>SUM(H5:H12)</f>
        <v>0</v>
      </c>
      <c r="I13" s="179"/>
      <c r="J13" s="179"/>
      <c r="K13" s="178">
        <f>SUM(K5:K12)</f>
        <v>0</v>
      </c>
      <c r="L13" s="180">
        <f>SUM(L5:L8)</f>
        <v>0</v>
      </c>
      <c r="M13" s="375"/>
      <c r="N13" s="373"/>
      <c r="O13" s="374"/>
      <c r="P13" s="19"/>
    </row>
    <row r="14" spans="1:20" ht="50.4" customHeight="1" x14ac:dyDescent="0.25">
      <c r="A14" s="227"/>
      <c r="B14" s="18"/>
      <c r="C14" s="18"/>
      <c r="D14" s="181" t="s">
        <v>177</v>
      </c>
      <c r="E14" s="182" t="s">
        <v>105</v>
      </c>
      <c r="F14" s="182"/>
      <c r="G14" s="182"/>
      <c r="H14" s="183"/>
      <c r="I14" s="85"/>
      <c r="J14" s="85"/>
      <c r="K14" s="20"/>
      <c r="L14" s="20"/>
      <c r="M14" s="184"/>
      <c r="N14" s="70"/>
      <c r="O14" s="19"/>
      <c r="P14" s="19"/>
    </row>
    <row r="15" spans="1:20" ht="32.25" customHeight="1" x14ac:dyDescent="0.25">
      <c r="A15" s="227"/>
      <c r="B15" s="18"/>
      <c r="C15" s="18"/>
      <c r="D15" s="100"/>
      <c r="E15" s="759" t="s">
        <v>80</v>
      </c>
      <c r="F15" s="760"/>
      <c r="G15" s="761"/>
      <c r="H15" s="13"/>
      <c r="I15" s="84"/>
      <c r="J15" s="762"/>
      <c r="K15" s="762"/>
      <c r="L15" s="763"/>
      <c r="M15" s="377"/>
      <c r="N15" s="67"/>
      <c r="O15" s="328"/>
      <c r="P15" s="19"/>
    </row>
    <row r="16" spans="1:20" ht="32.25" customHeight="1" x14ac:dyDescent="0.25">
      <c r="A16" s="227"/>
      <c r="B16" s="18"/>
      <c r="C16" s="18"/>
      <c r="D16" s="100"/>
      <c r="E16" s="743" t="s">
        <v>141</v>
      </c>
      <c r="F16" s="760"/>
      <c r="G16" s="761"/>
      <c r="H16" s="13"/>
      <c r="I16" s="185"/>
      <c r="J16" s="762"/>
      <c r="K16" s="762"/>
      <c r="L16" s="763"/>
      <c r="M16" s="377"/>
      <c r="N16" s="67"/>
      <c r="O16" s="328"/>
      <c r="P16" s="19"/>
    </row>
    <row r="17" spans="1:17" ht="32.25" customHeight="1" x14ac:dyDescent="0.25">
      <c r="A17" s="227"/>
      <c r="B17" s="18"/>
      <c r="C17" s="18"/>
      <c r="D17" s="100"/>
      <c r="E17" s="743" t="s">
        <v>133</v>
      </c>
      <c r="F17" s="744"/>
      <c r="G17" s="752"/>
      <c r="H17" s="13"/>
      <c r="I17" s="756"/>
      <c r="J17" s="757"/>
      <c r="K17" s="757"/>
      <c r="L17" s="757"/>
      <c r="M17" s="377"/>
      <c r="N17" s="67"/>
      <c r="O17" s="328"/>
      <c r="P17" s="19"/>
    </row>
    <row r="18" spans="1:17" ht="32.25" customHeight="1" x14ac:dyDescent="0.25">
      <c r="A18" s="227"/>
      <c r="B18" s="18"/>
      <c r="C18" s="18"/>
      <c r="D18" s="100"/>
      <c r="E18" s="759" t="s">
        <v>81</v>
      </c>
      <c r="F18" s="760"/>
      <c r="G18" s="761"/>
      <c r="H18" s="13"/>
      <c r="I18" s="186"/>
      <c r="J18" s="764" t="s">
        <v>297</v>
      </c>
      <c r="K18" s="764"/>
      <c r="L18" s="470">
        <f>IFERROR(Seite5!L42/Seite4!H20,0)</f>
        <v>0</v>
      </c>
      <c r="M18" s="377"/>
      <c r="N18" s="67"/>
      <c r="O18" s="328"/>
      <c r="P18" s="19"/>
    </row>
    <row r="19" spans="1:17" ht="32.25" customHeight="1" x14ac:dyDescent="0.25">
      <c r="A19" s="227"/>
      <c r="B19" s="18"/>
      <c r="C19" s="18"/>
      <c r="D19" s="70"/>
      <c r="E19" s="652"/>
      <c r="F19" s="653"/>
      <c r="G19" s="654"/>
      <c r="H19" s="14"/>
      <c r="I19" s="187"/>
      <c r="J19" s="742" t="s">
        <v>238</v>
      </c>
      <c r="K19" s="742"/>
      <c r="L19" s="188" t="str">
        <f>IF(H22&gt;0,H20/H22," ")</f>
        <v xml:space="preserve"> </v>
      </c>
      <c r="M19" s="377"/>
      <c r="N19" s="67"/>
      <c r="O19" s="328"/>
      <c r="P19" s="19"/>
    </row>
    <row r="20" spans="1:17" ht="32.25" customHeight="1" x14ac:dyDescent="0.25">
      <c r="A20" s="227"/>
      <c r="B20" s="18"/>
      <c r="C20" s="18"/>
      <c r="D20" s="100"/>
      <c r="E20" s="737" t="s">
        <v>82</v>
      </c>
      <c r="F20" s="738"/>
      <c r="G20" s="739"/>
      <c r="H20" s="189">
        <f>SUM(H15:H19)</f>
        <v>0</v>
      </c>
      <c r="I20" s="146"/>
      <c r="J20" s="146"/>
      <c r="K20" s="190">
        <f>H20*(I20/100)</f>
        <v>0</v>
      </c>
      <c r="L20" s="132"/>
      <c r="M20" s="378"/>
      <c r="N20" s="247"/>
      <c r="O20" s="254"/>
      <c r="P20" s="19"/>
    </row>
    <row r="21" spans="1:17" ht="32.25" customHeight="1" x14ac:dyDescent="0.25">
      <c r="A21" s="227"/>
      <c r="B21" s="18"/>
      <c r="C21" s="18"/>
      <c r="D21" s="94"/>
      <c r="E21" s="289"/>
      <c r="F21" s="325"/>
      <c r="G21" s="325"/>
      <c r="H21" s="326"/>
      <c r="I21" s="146"/>
      <c r="J21" s="146"/>
      <c r="K21" s="126"/>
      <c r="L21" s="327"/>
      <c r="M21" s="193"/>
      <c r="N21" s="27"/>
      <c r="O21" s="177"/>
      <c r="P21" s="19"/>
    </row>
    <row r="22" spans="1:17" ht="27" customHeight="1" x14ac:dyDescent="0.25">
      <c r="A22" s="227"/>
      <c r="B22" s="18"/>
      <c r="C22" s="18"/>
      <c r="D22" s="100"/>
      <c r="E22" s="114" t="s">
        <v>83</v>
      </c>
      <c r="F22" s="43"/>
      <c r="G22" s="52"/>
      <c r="H22" s="191">
        <f>H13+H20</f>
        <v>0</v>
      </c>
      <c r="I22" s="754"/>
      <c r="J22" s="755"/>
      <c r="K22" s="178">
        <f>K13+K20</f>
        <v>0</v>
      </c>
      <c r="L22" s="192">
        <f>L13+L20</f>
        <v>0</v>
      </c>
      <c r="M22" s="119"/>
      <c r="N22" s="171"/>
      <c r="O22" s="292"/>
      <c r="P22" s="19"/>
      <c r="Q22" s="219"/>
    </row>
    <row r="23" spans="1:17" ht="9" customHeight="1" x14ac:dyDescent="0.25">
      <c r="A23" s="227"/>
      <c r="B23" s="18"/>
      <c r="C23" s="18"/>
      <c r="D23" s="94"/>
      <c r="E23" s="113"/>
      <c r="F23" s="43"/>
      <c r="G23" s="51"/>
      <c r="H23" s="466"/>
      <c r="I23" s="463"/>
      <c r="J23" s="463"/>
      <c r="K23" s="464"/>
      <c r="L23" s="465"/>
      <c r="M23" s="369"/>
      <c r="N23" s="24"/>
      <c r="O23" s="369"/>
      <c r="P23" s="19"/>
      <c r="Q23" s="219"/>
    </row>
    <row r="24" spans="1:17" ht="27" customHeight="1" x14ac:dyDescent="0.25">
      <c r="A24" s="227"/>
      <c r="B24" s="18"/>
      <c r="C24" s="18"/>
      <c r="D24" s="94"/>
      <c r="E24" s="271" t="s">
        <v>245</v>
      </c>
      <c r="F24" s="113"/>
      <c r="G24" s="319"/>
      <c r="H24" s="471">
        <f>Seite2!G44</f>
        <v>0</v>
      </c>
      <c r="I24" s="463"/>
      <c r="J24" s="463" t="str">
        <f>IF(Seite2!G44=H22," ","Kosten und Finanzierung stimmen nicht überein!")</f>
        <v xml:space="preserve"> </v>
      </c>
      <c r="K24" s="465"/>
      <c r="L24" s="465"/>
      <c r="M24" s="24"/>
      <c r="N24" s="24"/>
      <c r="O24" s="24"/>
      <c r="P24" s="19"/>
      <c r="Q24" s="219"/>
    </row>
    <row r="25" spans="1:17" ht="4.95" customHeight="1" thickBot="1" x14ac:dyDescent="0.3">
      <c r="A25" s="274"/>
      <c r="B25" s="47"/>
      <c r="C25" s="47"/>
      <c r="D25" s="333"/>
      <c r="E25" s="48"/>
      <c r="F25" s="48"/>
      <c r="G25" s="48"/>
      <c r="H25" s="48"/>
      <c r="I25" s="48"/>
      <c r="J25" s="48"/>
      <c r="K25" s="347"/>
      <c r="L25" s="347"/>
      <c r="M25" s="48"/>
      <c r="N25" s="48"/>
      <c r="O25" s="48"/>
      <c r="P25" s="49"/>
    </row>
    <row r="26" spans="1:17" ht="22.95" customHeight="1" x14ac:dyDescent="0.25"/>
    <row r="27" spans="1:17" ht="3.75" customHeight="1" x14ac:dyDescent="0.25"/>
    <row r="28" spans="1:17" ht="8.6999999999999993" hidden="1" customHeight="1" x14ac:dyDescent="0.25"/>
    <row r="29" spans="1:17" ht="24.75" customHeight="1" x14ac:dyDescent="0.25"/>
    <row r="30" spans="1:17" ht="15" customHeight="1" x14ac:dyDescent="0.25"/>
    <row r="31" spans="1:17" ht="16.5" customHeight="1" x14ac:dyDescent="0.25"/>
    <row r="32" spans="1:17" ht="16.5" customHeight="1" x14ac:dyDescent="0.25"/>
    <row r="33" ht="16.5" customHeight="1" x14ac:dyDescent="0.25"/>
    <row r="36" ht="14.25" customHeight="1" x14ac:dyDescent="0.25"/>
  </sheetData>
  <sheetProtection algorithmName="SHA-512" hashValue="OdSTZ51d5B73tT+mQBI6PzcEovKvYjtaxSM5M9mD4TCCZLMXA2rDc9aC5VriefqwOmigdon4kjERc9UQoAWHCw==" saltValue="ylR0jqQl/3QO+7fR7CE9eg==" spinCount="100000" sheet="1" selectLockedCells="1"/>
  <mergeCells count="25">
    <mergeCell ref="E12:G12"/>
    <mergeCell ref="I22:J22"/>
    <mergeCell ref="I17:L17"/>
    <mergeCell ref="E13:G13"/>
    <mergeCell ref="E15:G15"/>
    <mergeCell ref="E16:G16"/>
    <mergeCell ref="E18:G18"/>
    <mergeCell ref="J15:L16"/>
    <mergeCell ref="J18:K18"/>
    <mergeCell ref="E6:G6"/>
    <mergeCell ref="M2:O2"/>
    <mergeCell ref="E20:G20"/>
    <mergeCell ref="E19:G19"/>
    <mergeCell ref="E7:G7"/>
    <mergeCell ref="J19:K19"/>
    <mergeCell ref="E8:G8"/>
    <mergeCell ref="E3:F3"/>
    <mergeCell ref="I3:L3"/>
    <mergeCell ref="E4:G4"/>
    <mergeCell ref="E5:G5"/>
    <mergeCell ref="N3:O3"/>
    <mergeCell ref="E17:G17"/>
    <mergeCell ref="E10:G10"/>
    <mergeCell ref="E11:G11"/>
    <mergeCell ref="E9:G9"/>
  </mergeCells>
  <phoneticPr fontId="3" type="noConversion"/>
  <pageMargins left="0.43307086614173229" right="0.51181102362204722" top="0.59055118110236227" bottom="0.55118110236220474" header="0.51181102362204722" footer="0.51181102362204722"/>
  <pageSetup paperSize="9" scale="82" orientation="portrait" r:id="rId1"/>
  <headerFooter alignWithMargins="0"/>
  <rowBreaks count="1" manualBreakCount="1">
    <brk id="27" min="1" max="16" man="1"/>
  </rowBreak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8">
    <pageSetUpPr fitToPage="1"/>
  </sheetPr>
  <dimension ref="A1:R81"/>
  <sheetViews>
    <sheetView showGridLines="0" showZeros="0" topLeftCell="B2" zoomScaleNormal="100" zoomScaleSheetLayoutView="100" workbookViewId="0">
      <selection activeCell="J25" sqref="J25:K25"/>
    </sheetView>
  </sheetViews>
  <sheetFormatPr baseColWidth="10" defaultColWidth="11.5546875" defaultRowHeight="13.2" x14ac:dyDescent="0.25"/>
  <cols>
    <col min="1" max="1" width="0" hidden="1" customWidth="1"/>
    <col min="2" max="2" width="0.44140625" customWidth="1"/>
    <col min="3" max="3" width="3.33203125" customWidth="1"/>
    <col min="4" max="5" width="7.33203125" customWidth="1"/>
    <col min="6" max="6" width="6.6640625" customWidth="1"/>
    <col min="7" max="7" width="8" customWidth="1"/>
    <col min="8" max="8" width="12.6640625" customWidth="1"/>
    <col min="9" max="9" width="4.109375" customWidth="1"/>
    <col min="10" max="10" width="3.109375" customWidth="1"/>
    <col min="11" max="12" width="10.6640625" customWidth="1"/>
    <col min="13" max="13" width="2.6640625" customWidth="1"/>
    <col min="14" max="14" width="9.6640625" customWidth="1"/>
    <col min="15" max="15" width="11.109375" customWidth="1"/>
    <col min="16" max="16" width="10.44140625" customWidth="1"/>
    <col min="17" max="17" width="0.44140625" customWidth="1"/>
  </cols>
  <sheetData>
    <row r="1" spans="1:18" ht="21.45" customHeight="1" thickBot="1" x14ac:dyDescent="0.3">
      <c r="A1" s="270"/>
      <c r="B1" s="348"/>
      <c r="C1" s="349" t="s">
        <v>178</v>
      </c>
      <c r="D1" s="269"/>
      <c r="E1" s="269"/>
      <c r="F1" s="269"/>
      <c r="G1" s="269"/>
      <c r="H1" s="269"/>
      <c r="I1" s="269"/>
      <c r="J1" s="269"/>
      <c r="K1" s="245"/>
      <c r="L1" s="245"/>
      <c r="M1" s="245"/>
      <c r="N1" s="245"/>
      <c r="O1" s="245"/>
      <c r="P1" s="16"/>
      <c r="Q1" s="17"/>
    </row>
    <row r="2" spans="1:18" ht="22.95" customHeight="1" x14ac:dyDescent="0.25">
      <c r="A2" s="227"/>
      <c r="B2" s="63"/>
      <c r="C2" s="64"/>
      <c r="D2" s="194" t="s">
        <v>117</v>
      </c>
      <c r="E2" s="65" t="s">
        <v>85</v>
      </c>
      <c r="F2" s="65"/>
      <c r="G2" s="228"/>
      <c r="H2" s="229"/>
      <c r="I2" s="27"/>
      <c r="J2" s="65"/>
      <c r="K2" s="27"/>
      <c r="L2" s="27"/>
      <c r="M2" s="27"/>
      <c r="N2" s="27"/>
      <c r="O2" s="230" t="s">
        <v>8</v>
      </c>
      <c r="P2" s="231" t="s">
        <v>8</v>
      </c>
      <c r="Q2" s="19"/>
    </row>
    <row r="3" spans="1:18" ht="22.95" customHeight="1" x14ac:dyDescent="0.25">
      <c r="A3" s="227"/>
      <c r="B3" s="63"/>
      <c r="C3" s="64"/>
      <c r="D3" s="124" t="s">
        <v>179</v>
      </c>
      <c r="E3" s="108" t="s">
        <v>86</v>
      </c>
      <c r="F3" s="147"/>
      <c r="G3" s="147"/>
      <c r="H3" s="232"/>
      <c r="I3" s="233"/>
      <c r="J3" s="234"/>
      <c r="K3" s="43"/>
      <c r="L3" s="43"/>
      <c r="M3" s="43"/>
      <c r="N3" s="43"/>
      <c r="O3" s="235">
        <f>Seite4!K22+Seite4!L22</f>
        <v>0</v>
      </c>
      <c r="P3" s="102"/>
      <c r="Q3" s="19"/>
    </row>
    <row r="4" spans="1:18" ht="3.45" customHeight="1" x14ac:dyDescent="0.25">
      <c r="A4" s="227"/>
      <c r="B4" s="53"/>
      <c r="C4" s="20"/>
      <c r="D4" s="236"/>
      <c r="E4" s="71"/>
      <c r="F4" s="71"/>
      <c r="G4" s="51"/>
      <c r="H4" s="51"/>
      <c r="I4" s="20"/>
      <c r="J4" s="298"/>
      <c r="K4" s="237"/>
      <c r="L4" s="157"/>
      <c r="M4" s="51"/>
      <c r="N4" s="51"/>
      <c r="O4" s="238"/>
      <c r="P4" s="101"/>
      <c r="Q4" s="19"/>
    </row>
    <row r="5" spans="1:18" ht="18" customHeight="1" x14ac:dyDescent="0.25">
      <c r="A5" s="227"/>
      <c r="B5" s="53"/>
      <c r="C5" s="20"/>
      <c r="D5" s="197" t="s">
        <v>180</v>
      </c>
      <c r="E5" s="769" t="s">
        <v>87</v>
      </c>
      <c r="F5" s="769"/>
      <c r="G5" s="769"/>
      <c r="H5" s="769"/>
      <c r="I5" s="20"/>
      <c r="J5" s="767">
        <f>Seite2!I20</f>
        <v>0</v>
      </c>
      <c r="K5" s="768"/>
      <c r="L5" s="199" t="s">
        <v>151</v>
      </c>
      <c r="M5" s="20"/>
      <c r="N5" s="20"/>
      <c r="O5" s="239">
        <f>J5*20</f>
        <v>0</v>
      </c>
      <c r="P5" s="99"/>
      <c r="Q5" s="19"/>
      <c r="R5" s="201"/>
    </row>
    <row r="6" spans="1:18" ht="3.45" customHeight="1" x14ac:dyDescent="0.25">
      <c r="A6" s="227"/>
      <c r="B6" s="53"/>
      <c r="C6" s="20"/>
      <c r="D6" s="240"/>
      <c r="E6" s="145"/>
      <c r="F6" s="145"/>
      <c r="G6" s="27"/>
      <c r="H6" s="27"/>
      <c r="I6" s="27"/>
      <c r="J6" s="295"/>
      <c r="K6" s="295"/>
      <c r="L6" s="156"/>
      <c r="M6" s="27"/>
      <c r="N6" s="72"/>
      <c r="O6" s="241"/>
      <c r="P6" s="98"/>
      <c r="Q6" s="19"/>
    </row>
    <row r="7" spans="1:18" ht="22.95" customHeight="1" thickBot="1" x14ac:dyDescent="0.3">
      <c r="A7" s="227"/>
      <c r="B7" s="53"/>
      <c r="C7" s="20"/>
      <c r="D7" s="124"/>
      <c r="E7" s="113" t="s">
        <v>88</v>
      </c>
      <c r="F7" s="108"/>
      <c r="G7" s="145"/>
      <c r="H7" s="145"/>
      <c r="I7" s="145"/>
      <c r="J7" s="145"/>
      <c r="K7" s="27"/>
      <c r="L7" s="27"/>
      <c r="M7" s="27"/>
      <c r="N7" s="27"/>
      <c r="O7" s="242">
        <f>SUM(O3:O6)</f>
        <v>0</v>
      </c>
      <c r="P7" s="243"/>
      <c r="Q7" s="19"/>
    </row>
    <row r="8" spans="1:18" ht="9.75" customHeight="1" x14ac:dyDescent="0.25">
      <c r="A8" s="227"/>
      <c r="B8" s="53"/>
      <c r="C8" s="20"/>
      <c r="D8" s="197"/>
      <c r="E8" s="5"/>
      <c r="F8" s="5"/>
      <c r="G8" s="20"/>
      <c r="H8" s="20"/>
      <c r="I8" s="20"/>
      <c r="J8" s="20"/>
      <c r="K8" s="20"/>
      <c r="L8" s="20"/>
      <c r="M8" s="20"/>
      <c r="N8" s="20"/>
      <c r="O8" s="20"/>
      <c r="P8" s="20"/>
      <c r="Q8" s="19"/>
    </row>
    <row r="9" spans="1:18" ht="13.5" customHeight="1" thickBot="1" x14ac:dyDescent="0.3">
      <c r="A9" s="227"/>
      <c r="B9" s="53"/>
      <c r="C9" s="20"/>
      <c r="D9" s="194" t="s">
        <v>181</v>
      </c>
      <c r="E9" s="65" t="s">
        <v>89</v>
      </c>
      <c r="F9" s="132"/>
      <c r="G9" s="27"/>
      <c r="H9" s="27"/>
      <c r="I9" s="27"/>
      <c r="J9" s="27"/>
      <c r="K9" s="27"/>
      <c r="L9" s="27"/>
      <c r="M9" s="27"/>
      <c r="N9" s="20"/>
      <c r="O9" s="20"/>
      <c r="P9" s="20"/>
      <c r="Q9" s="19"/>
    </row>
    <row r="10" spans="1:18" ht="21.45" customHeight="1" x14ac:dyDescent="0.25">
      <c r="A10" s="227"/>
      <c r="B10" s="53"/>
      <c r="C10" s="20"/>
      <c r="D10" s="124" t="s">
        <v>182</v>
      </c>
      <c r="E10" s="288" t="s">
        <v>90</v>
      </c>
      <c r="F10" s="108"/>
      <c r="G10" s="43"/>
      <c r="H10" s="43"/>
      <c r="I10" s="43"/>
      <c r="J10" s="43"/>
      <c r="K10" s="43"/>
      <c r="L10" s="171" t="s">
        <v>8</v>
      </c>
      <c r="M10" s="51"/>
      <c r="N10" s="244"/>
      <c r="O10" s="245"/>
      <c r="P10" s="246"/>
      <c r="Q10" s="19"/>
    </row>
    <row r="11" spans="1:18" ht="12.45" customHeight="1" x14ac:dyDescent="0.25">
      <c r="A11" s="227"/>
      <c r="B11" s="53"/>
      <c r="C11" s="20"/>
      <c r="D11" s="236"/>
      <c r="E11" s="85"/>
      <c r="F11" s="5"/>
      <c r="G11" s="20"/>
      <c r="H11" s="152" t="s">
        <v>36</v>
      </c>
      <c r="I11" s="20"/>
      <c r="J11" s="46" t="s">
        <v>92</v>
      </c>
      <c r="K11" s="20"/>
      <c r="L11" s="247"/>
      <c r="M11" s="20"/>
      <c r="N11" s="248" t="s">
        <v>36</v>
      </c>
      <c r="O11" s="46" t="s">
        <v>92</v>
      </c>
      <c r="P11" s="249" t="s">
        <v>8</v>
      </c>
      <c r="Q11" s="19"/>
    </row>
    <row r="12" spans="1:18" ht="24.75" customHeight="1" x14ac:dyDescent="0.25">
      <c r="A12" s="227"/>
      <c r="B12" s="53"/>
      <c r="C12" s="20"/>
      <c r="D12" s="197" t="s">
        <v>183</v>
      </c>
      <c r="E12" s="611" t="s">
        <v>164</v>
      </c>
      <c r="F12" s="611"/>
      <c r="G12" s="620"/>
      <c r="H12" s="195">
        <f>Vorblatt!I34</f>
        <v>0</v>
      </c>
      <c r="I12" s="70"/>
      <c r="J12" s="771">
        <f>Vorblatt!I14</f>
        <v>0</v>
      </c>
      <c r="K12" s="772"/>
      <c r="L12" s="250">
        <f>12*H12*J12</f>
        <v>0</v>
      </c>
      <c r="M12" s="53"/>
      <c r="N12" s="119"/>
      <c r="O12" s="171"/>
      <c r="P12" s="230"/>
      <c r="Q12" s="19"/>
    </row>
    <row r="13" spans="1:18" ht="4.95" customHeight="1" x14ac:dyDescent="0.25">
      <c r="A13" s="227"/>
      <c r="B13" s="53"/>
      <c r="C13" s="20"/>
      <c r="D13" s="240"/>
      <c r="E13" s="145"/>
      <c r="F13" s="145"/>
      <c r="G13" s="27"/>
      <c r="H13" s="27"/>
      <c r="I13" s="27"/>
      <c r="J13" s="295"/>
      <c r="K13" s="251"/>
      <c r="L13" s="252"/>
      <c r="M13" s="20"/>
      <c r="N13" s="253"/>
      <c r="O13" s="43"/>
      <c r="P13" s="254"/>
      <c r="Q13" s="19"/>
    </row>
    <row r="14" spans="1:18" ht="12.45" customHeight="1" x14ac:dyDescent="0.25">
      <c r="A14" s="227"/>
      <c r="B14" s="53"/>
      <c r="C14" s="20"/>
      <c r="D14" s="256"/>
      <c r="E14" s="283"/>
      <c r="F14" s="283"/>
      <c r="G14" s="283"/>
      <c r="H14" s="152" t="s">
        <v>36</v>
      </c>
      <c r="I14" s="20"/>
      <c r="J14" s="46" t="s">
        <v>93</v>
      </c>
      <c r="K14" s="24"/>
      <c r="L14" s="70"/>
      <c r="M14" s="20"/>
      <c r="N14" s="248" t="s">
        <v>36</v>
      </c>
      <c r="O14" s="46" t="s">
        <v>92</v>
      </c>
      <c r="P14" s="249" t="s">
        <v>8</v>
      </c>
      <c r="Q14" s="19"/>
    </row>
    <row r="15" spans="1:18" ht="22.95" customHeight="1" x14ac:dyDescent="0.25">
      <c r="A15" s="227"/>
      <c r="B15" s="53"/>
      <c r="C15" s="20"/>
      <c r="D15" s="197" t="s">
        <v>184</v>
      </c>
      <c r="E15" s="5" t="s">
        <v>162</v>
      </c>
      <c r="F15" s="85"/>
      <c r="G15" s="20"/>
      <c r="H15" s="358">
        <f>Seite2!I17+Seite2!I18</f>
        <v>0</v>
      </c>
      <c r="I15" s="70"/>
      <c r="J15" s="773"/>
      <c r="K15" s="774"/>
      <c r="L15" s="255">
        <f>12*H15*J15</f>
        <v>0</v>
      </c>
      <c r="M15" s="53"/>
      <c r="N15" s="119"/>
      <c r="O15" s="171"/>
      <c r="P15" s="230"/>
      <c r="Q15" s="19"/>
    </row>
    <row r="16" spans="1:18" ht="4.95" customHeight="1" x14ac:dyDescent="0.25">
      <c r="A16" s="227"/>
      <c r="B16" s="53"/>
      <c r="C16" s="20"/>
      <c r="D16" s="240"/>
      <c r="E16" s="145"/>
      <c r="F16" s="145"/>
      <c r="G16" s="27"/>
      <c r="H16" s="27"/>
      <c r="I16" s="27"/>
      <c r="J16" s="295"/>
      <c r="K16" s="251"/>
      <c r="L16" s="252"/>
      <c r="M16" s="20"/>
      <c r="N16" s="291"/>
      <c r="O16" s="148"/>
      <c r="P16" s="292"/>
      <c r="Q16" s="19"/>
    </row>
    <row r="17" spans="1:17" ht="11.25" customHeight="1" x14ac:dyDescent="0.25">
      <c r="A17" s="227"/>
      <c r="B17" s="53"/>
      <c r="C17" s="20"/>
      <c r="D17" s="256"/>
      <c r="E17" s="85"/>
      <c r="F17" s="85"/>
      <c r="G17" s="20"/>
      <c r="H17" s="152" t="s">
        <v>24</v>
      </c>
      <c r="I17" s="20"/>
      <c r="J17" s="46" t="s">
        <v>92</v>
      </c>
      <c r="K17" s="257"/>
      <c r="L17" s="252"/>
      <c r="M17" s="20"/>
      <c r="N17" s="248" t="s">
        <v>24</v>
      </c>
      <c r="O17" s="46" t="s">
        <v>93</v>
      </c>
      <c r="P17" s="249" t="s">
        <v>8</v>
      </c>
      <c r="Q17" s="19"/>
    </row>
    <row r="18" spans="1:17" ht="21.75" customHeight="1" x14ac:dyDescent="0.25">
      <c r="A18" s="227"/>
      <c r="B18" s="53"/>
      <c r="C18" s="20"/>
      <c r="D18" s="197" t="s">
        <v>185</v>
      </c>
      <c r="E18" s="5" t="s">
        <v>160</v>
      </c>
      <c r="F18" s="85"/>
      <c r="G18" s="20"/>
      <c r="H18" s="356"/>
      <c r="I18" s="20"/>
      <c r="J18" s="773"/>
      <c r="K18" s="774"/>
      <c r="L18" s="258">
        <f>12*H18*J18</f>
        <v>0</v>
      </c>
      <c r="M18" s="324"/>
      <c r="N18" s="148"/>
      <c r="O18" s="171"/>
      <c r="P18" s="292"/>
      <c r="Q18" s="19"/>
    </row>
    <row r="19" spans="1:17" ht="4.95" customHeight="1" x14ac:dyDescent="0.25">
      <c r="A19" s="227"/>
      <c r="B19" s="53"/>
      <c r="C19" s="20"/>
      <c r="D19" s="240"/>
      <c r="E19" s="145"/>
      <c r="F19" s="145"/>
      <c r="G19" s="27"/>
      <c r="H19" s="27"/>
      <c r="I19" s="27"/>
      <c r="J19" s="295"/>
      <c r="K19" s="251"/>
      <c r="L19" s="252"/>
      <c r="M19" s="20"/>
      <c r="N19" s="322"/>
      <c r="O19" s="148"/>
      <c r="P19" s="292"/>
      <c r="Q19" s="19"/>
    </row>
    <row r="20" spans="1:17" ht="12.45" customHeight="1" x14ac:dyDescent="0.25">
      <c r="A20" s="227"/>
      <c r="B20" s="53"/>
      <c r="C20" s="20"/>
      <c r="D20" s="256"/>
      <c r="E20" s="85"/>
      <c r="F20" s="85"/>
      <c r="G20" s="20"/>
      <c r="H20" s="152" t="s">
        <v>24</v>
      </c>
      <c r="I20" s="20"/>
      <c r="J20" s="46" t="s">
        <v>92</v>
      </c>
      <c r="K20" s="257"/>
      <c r="L20" s="252"/>
      <c r="M20" s="20"/>
      <c r="N20" s="248" t="s">
        <v>24</v>
      </c>
      <c r="O20" s="46" t="s">
        <v>93</v>
      </c>
      <c r="P20" s="249" t="s">
        <v>8</v>
      </c>
      <c r="Q20" s="19"/>
    </row>
    <row r="21" spans="1:17" ht="22.95" customHeight="1" x14ac:dyDescent="0.25">
      <c r="A21" s="227"/>
      <c r="B21" s="53"/>
      <c r="C21" s="20"/>
      <c r="D21" s="197" t="s">
        <v>186</v>
      </c>
      <c r="E21" s="5" t="s">
        <v>161</v>
      </c>
      <c r="F21" s="85"/>
      <c r="G21" s="20"/>
      <c r="H21" s="3"/>
      <c r="I21" s="20"/>
      <c r="J21" s="773"/>
      <c r="K21" s="774"/>
      <c r="L21" s="258">
        <f>12*H21*J21</f>
        <v>0</v>
      </c>
      <c r="M21" s="20"/>
      <c r="N21" s="119"/>
      <c r="O21" s="171"/>
      <c r="P21" s="292"/>
      <c r="Q21" s="19"/>
    </row>
    <row r="22" spans="1:17" ht="5.25" customHeight="1" x14ac:dyDescent="0.25">
      <c r="A22" s="227"/>
      <c r="B22" s="53"/>
      <c r="C22" s="20"/>
      <c r="D22" s="240"/>
      <c r="E22" s="145"/>
      <c r="F22" s="145"/>
      <c r="G22" s="27"/>
      <c r="H22" s="27"/>
      <c r="I22" s="27"/>
      <c r="J22" s="295"/>
      <c r="K22" s="251"/>
      <c r="L22" s="252"/>
      <c r="M22" s="20"/>
      <c r="N22" s="253"/>
      <c r="O22" s="43"/>
      <c r="P22" s="254"/>
      <c r="Q22" s="19"/>
    </row>
    <row r="23" spans="1:17" ht="22.95" customHeight="1" x14ac:dyDescent="0.25">
      <c r="A23" s="227"/>
      <c r="B23" s="53"/>
      <c r="C23" s="20"/>
      <c r="D23" s="197" t="s">
        <v>187</v>
      </c>
      <c r="E23" s="108" t="s">
        <v>94</v>
      </c>
      <c r="F23" s="153"/>
      <c r="G23" s="43"/>
      <c r="H23" s="43"/>
      <c r="I23" s="43"/>
      <c r="J23" s="43"/>
      <c r="K23" s="76"/>
      <c r="L23" s="247"/>
      <c r="M23" s="20"/>
      <c r="N23" s="253"/>
      <c r="O23" s="43"/>
      <c r="P23" s="254"/>
      <c r="Q23" s="19"/>
    </row>
    <row r="24" spans="1:17" ht="12.45" customHeight="1" x14ac:dyDescent="0.25">
      <c r="A24" s="227"/>
      <c r="B24" s="53"/>
      <c r="C24" s="20"/>
      <c r="D24" s="236"/>
      <c r="E24" s="71"/>
      <c r="F24" s="87"/>
      <c r="G24" s="51"/>
      <c r="H24" s="152" t="s">
        <v>36</v>
      </c>
      <c r="I24" s="51"/>
      <c r="J24" s="46" t="s">
        <v>92</v>
      </c>
      <c r="K24" s="20"/>
      <c r="L24" s="70"/>
      <c r="M24" s="20"/>
      <c r="N24" s="248" t="s">
        <v>36</v>
      </c>
      <c r="O24" s="46" t="s">
        <v>92</v>
      </c>
      <c r="P24" s="249" t="s">
        <v>8</v>
      </c>
      <c r="Q24" s="19"/>
    </row>
    <row r="25" spans="1:17" ht="22.95" customHeight="1" x14ac:dyDescent="0.25">
      <c r="A25" s="227"/>
      <c r="B25" s="53"/>
      <c r="C25" s="20"/>
      <c r="D25" s="197" t="s">
        <v>188</v>
      </c>
      <c r="E25" s="769" t="s">
        <v>91</v>
      </c>
      <c r="F25" s="769"/>
      <c r="G25" s="775"/>
      <c r="H25" s="353">
        <f>Seite2!I14</f>
        <v>0</v>
      </c>
      <c r="I25" s="70"/>
      <c r="J25" s="776"/>
      <c r="K25" s="776"/>
      <c r="L25" s="255">
        <f>12*H25*J25</f>
        <v>0</v>
      </c>
      <c r="M25" s="53"/>
      <c r="N25" s="119"/>
      <c r="O25" s="171"/>
      <c r="P25" s="230"/>
      <c r="Q25" s="19"/>
    </row>
    <row r="26" spans="1:17" ht="4.95" customHeight="1" x14ac:dyDescent="0.25">
      <c r="A26" s="227"/>
      <c r="B26" s="53"/>
      <c r="C26" s="20"/>
      <c r="D26" s="240"/>
      <c r="E26" s="145"/>
      <c r="F26" s="145"/>
      <c r="G26" s="27"/>
      <c r="H26" s="27"/>
      <c r="I26" s="27"/>
      <c r="J26" s="295"/>
      <c r="K26" s="251"/>
      <c r="L26" s="252"/>
      <c r="M26" s="20"/>
      <c r="N26" s="253"/>
      <c r="O26" s="43"/>
      <c r="P26" s="254"/>
      <c r="Q26" s="19"/>
    </row>
    <row r="27" spans="1:17" ht="12.45" customHeight="1" x14ac:dyDescent="0.25">
      <c r="A27" s="227"/>
      <c r="B27" s="53"/>
      <c r="C27" s="20"/>
      <c r="D27" s="236"/>
      <c r="E27" s="283"/>
      <c r="F27" s="283"/>
      <c r="G27" s="283"/>
      <c r="H27" s="152" t="s">
        <v>36</v>
      </c>
      <c r="I27" s="20"/>
      <c r="J27" s="46" t="s">
        <v>93</v>
      </c>
      <c r="K27" s="24"/>
      <c r="L27" s="70"/>
      <c r="M27" s="20"/>
      <c r="N27" s="248" t="s">
        <v>36</v>
      </c>
      <c r="O27" s="46" t="s">
        <v>92</v>
      </c>
      <c r="P27" s="249" t="s">
        <v>8</v>
      </c>
      <c r="Q27" s="19"/>
    </row>
    <row r="28" spans="1:17" ht="22.95" customHeight="1" x14ac:dyDescent="0.25">
      <c r="A28" s="227"/>
      <c r="B28" s="53"/>
      <c r="C28" s="20"/>
      <c r="D28" s="197" t="s">
        <v>189</v>
      </c>
      <c r="E28" s="5" t="s">
        <v>96</v>
      </c>
      <c r="F28" s="85"/>
      <c r="G28" s="54"/>
      <c r="H28" s="357">
        <f>Seite2!I19</f>
        <v>0</v>
      </c>
      <c r="I28" s="70"/>
      <c r="J28" s="773"/>
      <c r="K28" s="774"/>
      <c r="L28" s="255">
        <f>12*H28*J28</f>
        <v>0</v>
      </c>
      <c r="M28" s="53"/>
      <c r="N28" s="119"/>
      <c r="O28" s="171"/>
      <c r="P28" s="230"/>
      <c r="Q28" s="19"/>
    </row>
    <row r="29" spans="1:17" ht="4.95" customHeight="1" x14ac:dyDescent="0.25">
      <c r="A29" s="227"/>
      <c r="B29" s="53"/>
      <c r="C29" s="20"/>
      <c r="D29" s="240"/>
      <c r="E29" s="145"/>
      <c r="F29" s="145"/>
      <c r="G29" s="27"/>
      <c r="H29" s="27"/>
      <c r="I29" s="27"/>
      <c r="J29" s="295"/>
      <c r="K29" s="251"/>
      <c r="L29" s="252"/>
      <c r="M29" s="20"/>
      <c r="N29" s="253"/>
      <c r="O29" s="43"/>
      <c r="P29" s="254"/>
      <c r="Q29" s="19"/>
    </row>
    <row r="30" spans="1:17" ht="12.45" customHeight="1" x14ac:dyDescent="0.25">
      <c r="A30" s="227"/>
      <c r="B30" s="53"/>
      <c r="C30" s="20"/>
      <c r="D30" s="256"/>
      <c r="E30" s="85"/>
      <c r="F30" s="5"/>
      <c r="G30" s="20"/>
      <c r="H30" s="152" t="s">
        <v>24</v>
      </c>
      <c r="I30" s="20"/>
      <c r="J30" s="46" t="s">
        <v>92</v>
      </c>
      <c r="K30" s="20"/>
      <c r="L30" s="70"/>
      <c r="M30" s="20"/>
      <c r="N30" s="248" t="s">
        <v>24</v>
      </c>
      <c r="O30" s="46" t="s">
        <v>93</v>
      </c>
      <c r="P30" s="249" t="s">
        <v>8</v>
      </c>
      <c r="Q30" s="19"/>
    </row>
    <row r="31" spans="1:17" ht="22.95" customHeight="1" x14ac:dyDescent="0.25">
      <c r="A31" s="227"/>
      <c r="B31" s="53"/>
      <c r="C31" s="20"/>
      <c r="D31" s="197" t="s">
        <v>190</v>
      </c>
      <c r="E31" s="769" t="s">
        <v>160</v>
      </c>
      <c r="F31" s="769"/>
      <c r="G31" s="775"/>
      <c r="H31" s="359"/>
      <c r="I31" s="70"/>
      <c r="J31" s="773"/>
      <c r="K31" s="776"/>
      <c r="L31" s="255">
        <f>12*H31*J31</f>
        <v>0</v>
      </c>
      <c r="M31" s="53"/>
      <c r="N31" s="119"/>
      <c r="O31" s="171"/>
      <c r="P31" s="230"/>
      <c r="Q31" s="19"/>
    </row>
    <row r="32" spans="1:17" ht="4.95" customHeight="1" x14ac:dyDescent="0.25">
      <c r="A32" s="227"/>
      <c r="B32" s="53"/>
      <c r="C32" s="20"/>
      <c r="D32" s="240"/>
      <c r="E32" s="145"/>
      <c r="F32" s="145"/>
      <c r="G32" s="27"/>
      <c r="H32" s="27"/>
      <c r="I32" s="27"/>
      <c r="J32" s="295"/>
      <c r="K32" s="251"/>
      <c r="L32" s="252"/>
      <c r="M32" s="20"/>
      <c r="N32" s="253"/>
      <c r="O32" s="43"/>
      <c r="P32" s="254"/>
      <c r="Q32" s="19"/>
    </row>
    <row r="33" spans="1:17" ht="12.45" customHeight="1" x14ac:dyDescent="0.25">
      <c r="A33" s="227"/>
      <c r="B33" s="53"/>
      <c r="C33" s="20"/>
      <c r="D33" s="236"/>
      <c r="E33" s="283"/>
      <c r="F33" s="283"/>
      <c r="G33" s="283"/>
      <c r="H33" s="152" t="s">
        <v>24</v>
      </c>
      <c r="I33" s="20"/>
      <c r="J33" s="46" t="s">
        <v>93</v>
      </c>
      <c r="K33" s="24"/>
      <c r="L33" s="70"/>
      <c r="M33" s="20"/>
      <c r="N33" s="248" t="s">
        <v>24</v>
      </c>
      <c r="O33" s="46" t="s">
        <v>93</v>
      </c>
      <c r="P33" s="249" t="s">
        <v>8</v>
      </c>
      <c r="Q33" s="19"/>
    </row>
    <row r="34" spans="1:17" ht="22.95" customHeight="1" x14ac:dyDescent="0.25">
      <c r="A34" s="227"/>
      <c r="B34" s="53"/>
      <c r="C34" s="20"/>
      <c r="D34" s="197" t="s">
        <v>191</v>
      </c>
      <c r="E34" s="5" t="s">
        <v>161</v>
      </c>
      <c r="F34" s="85"/>
      <c r="G34" s="54"/>
      <c r="H34" s="3"/>
      <c r="I34" s="70"/>
      <c r="J34" s="773"/>
      <c r="K34" s="774"/>
      <c r="L34" s="258">
        <f>12*H34*J34</f>
        <v>0</v>
      </c>
      <c r="M34" s="53"/>
      <c r="N34" s="119"/>
      <c r="O34" s="171"/>
      <c r="P34" s="230"/>
      <c r="Q34" s="19"/>
    </row>
    <row r="35" spans="1:17" ht="4.95" customHeight="1" x14ac:dyDescent="0.25">
      <c r="A35" s="227"/>
      <c r="B35" s="53"/>
      <c r="C35" s="20"/>
      <c r="D35" s="240"/>
      <c r="E35" s="145"/>
      <c r="F35" s="145"/>
      <c r="G35" s="27"/>
      <c r="H35" s="27"/>
      <c r="I35" s="27"/>
      <c r="J35" s="295"/>
      <c r="K35" s="251"/>
      <c r="L35" s="252"/>
      <c r="M35" s="20"/>
      <c r="N35" s="253"/>
      <c r="O35" s="43"/>
      <c r="P35" s="254"/>
      <c r="Q35" s="19"/>
    </row>
    <row r="36" spans="1:17" ht="3.45" customHeight="1" x14ac:dyDescent="0.25">
      <c r="A36" s="227"/>
      <c r="B36" s="53"/>
      <c r="C36" s="20"/>
      <c r="D36" s="197"/>
      <c r="E36" s="5"/>
      <c r="F36" s="85"/>
      <c r="G36" s="20"/>
      <c r="H36" s="20"/>
      <c r="I36" s="20"/>
      <c r="J36" s="298"/>
      <c r="K36" s="298"/>
      <c r="L36" s="6"/>
      <c r="M36" s="20"/>
      <c r="N36" s="18"/>
      <c r="O36" s="20"/>
      <c r="P36" s="19"/>
      <c r="Q36" s="19"/>
    </row>
    <row r="37" spans="1:17" ht="21.75" customHeight="1" thickBot="1" x14ac:dyDescent="0.3">
      <c r="A37" s="227"/>
      <c r="B37" s="53"/>
      <c r="C37" s="64"/>
      <c r="D37" s="63" t="s">
        <v>97</v>
      </c>
      <c r="E37" s="20"/>
      <c r="F37" s="20"/>
      <c r="G37" s="20"/>
      <c r="H37" s="20"/>
      <c r="I37" s="20"/>
      <c r="J37" s="20"/>
      <c r="K37" s="20"/>
      <c r="L37" s="11">
        <f>SUM(L12:L34)</f>
        <v>0</v>
      </c>
      <c r="M37" s="20"/>
      <c r="N37" s="259"/>
      <c r="O37" s="260"/>
      <c r="P37" s="261"/>
      <c r="Q37" s="19"/>
    </row>
    <row r="38" spans="1:17" ht="32.25" customHeight="1" thickBot="1" x14ac:dyDescent="0.3">
      <c r="A38" s="227"/>
      <c r="B38" s="53"/>
      <c r="C38" s="20"/>
      <c r="D38" s="187" t="s">
        <v>163</v>
      </c>
      <c r="E38" s="27"/>
      <c r="F38" s="27"/>
      <c r="G38" s="27"/>
      <c r="H38" s="27"/>
      <c r="I38" s="770"/>
      <c r="J38" s="770"/>
      <c r="K38" s="27"/>
      <c r="L38" s="27"/>
      <c r="M38" s="27"/>
      <c r="N38" s="27"/>
      <c r="O38" s="20"/>
      <c r="P38" s="20"/>
      <c r="Q38" s="19"/>
    </row>
    <row r="39" spans="1:17" ht="20.25" customHeight="1" x14ac:dyDescent="0.25">
      <c r="A39" s="227"/>
      <c r="B39" s="53"/>
      <c r="C39" s="20"/>
      <c r="D39" s="194" t="s">
        <v>192</v>
      </c>
      <c r="E39" s="65" t="s">
        <v>98</v>
      </c>
      <c r="F39" s="65"/>
      <c r="G39" s="65"/>
      <c r="H39" s="65"/>
      <c r="I39" s="65"/>
      <c r="J39" s="65"/>
      <c r="K39" s="65"/>
      <c r="L39" s="262" t="s">
        <v>8</v>
      </c>
      <c r="M39" s="27"/>
      <c r="N39" s="27"/>
      <c r="O39" s="780" t="s">
        <v>8</v>
      </c>
      <c r="P39" s="781"/>
      <c r="Q39" s="19"/>
    </row>
    <row r="40" spans="1:17" ht="19.5" customHeight="1" x14ac:dyDescent="0.25">
      <c r="A40" s="227"/>
      <c r="B40" s="53"/>
      <c r="C40" s="20"/>
      <c r="D40" s="263" t="s">
        <v>193</v>
      </c>
      <c r="E40" s="765" t="s">
        <v>197</v>
      </c>
      <c r="F40" s="765"/>
      <c r="G40" s="765"/>
      <c r="H40" s="765"/>
      <c r="I40" s="765"/>
      <c r="J40" s="765"/>
      <c r="K40" s="766"/>
      <c r="L40" s="264">
        <f>Seite5!O7</f>
        <v>0</v>
      </c>
      <c r="M40" s="27"/>
      <c r="N40" s="27"/>
      <c r="O40" s="782"/>
      <c r="P40" s="783"/>
      <c r="Q40" s="19"/>
    </row>
    <row r="41" spans="1:17" ht="19.5" customHeight="1" x14ac:dyDescent="0.25">
      <c r="A41" s="227"/>
      <c r="B41" s="53"/>
      <c r="C41" s="20"/>
      <c r="D41" s="124" t="s">
        <v>194</v>
      </c>
      <c r="E41" s="760" t="s">
        <v>198</v>
      </c>
      <c r="F41" s="760"/>
      <c r="G41" s="760"/>
      <c r="H41" s="760"/>
      <c r="I41" s="760"/>
      <c r="J41" s="760"/>
      <c r="K41" s="43"/>
      <c r="L41" s="258">
        <f>Seite5!L37</f>
        <v>0</v>
      </c>
      <c r="M41" s="43"/>
      <c r="N41" s="43"/>
      <c r="O41" s="782"/>
      <c r="P41" s="783"/>
      <c r="Q41" s="19"/>
    </row>
    <row r="42" spans="1:17" ht="19.5" customHeight="1" x14ac:dyDescent="0.25">
      <c r="A42" s="227"/>
      <c r="B42" s="53"/>
      <c r="C42" s="20"/>
      <c r="D42" s="124" t="s">
        <v>195</v>
      </c>
      <c r="E42" s="108" t="s">
        <v>99</v>
      </c>
      <c r="F42" s="43"/>
      <c r="G42" s="43"/>
      <c r="H42" s="108"/>
      <c r="I42" s="43"/>
      <c r="J42" s="43"/>
      <c r="K42" s="43"/>
      <c r="L42" s="265" t="str">
        <f>IF(AND(L40&gt;0,L41&gt;0),L41-L40," ")</f>
        <v xml:space="preserve"> </v>
      </c>
      <c r="M42" s="266"/>
      <c r="N42" s="43"/>
      <c r="O42" s="778"/>
      <c r="P42" s="779"/>
      <c r="Q42" s="468"/>
    </row>
    <row r="43" spans="1:17" ht="3.45" customHeight="1" thickBot="1" x14ac:dyDescent="0.3">
      <c r="A43" s="227"/>
      <c r="B43" s="53"/>
      <c r="C43" s="20"/>
      <c r="D43" s="267"/>
      <c r="E43" s="20"/>
      <c r="F43" s="20"/>
      <c r="G43" s="20"/>
      <c r="H43" s="20"/>
      <c r="I43" s="20"/>
      <c r="J43" s="20"/>
      <c r="K43" s="20"/>
      <c r="L43" s="20"/>
      <c r="M43" s="20"/>
      <c r="N43" s="20"/>
      <c r="O43" s="47"/>
      <c r="P43" s="49"/>
      <c r="Q43" s="468"/>
    </row>
    <row r="44" spans="1:17" ht="3.45" customHeight="1" x14ac:dyDescent="0.25">
      <c r="A44" s="227"/>
      <c r="B44" s="53"/>
      <c r="C44" s="20"/>
      <c r="D44" s="467"/>
      <c r="E44" s="20"/>
      <c r="F44" s="20"/>
      <c r="G44" s="20"/>
      <c r="H44" s="20"/>
      <c r="I44" s="20"/>
      <c r="J44" s="20"/>
      <c r="K44" s="20"/>
      <c r="L44" s="20"/>
      <c r="M44" s="20"/>
      <c r="N44" s="20"/>
      <c r="O44" s="20"/>
      <c r="P44" s="20"/>
      <c r="Q44" s="19"/>
    </row>
    <row r="45" spans="1:17" ht="18" customHeight="1" x14ac:dyDescent="0.25">
      <c r="A45" s="227"/>
      <c r="B45" s="53"/>
      <c r="C45" s="20"/>
      <c r="D45" s="53" t="s">
        <v>100</v>
      </c>
      <c r="E45" s="20"/>
      <c r="F45" s="20"/>
      <c r="G45" s="20"/>
      <c r="H45" s="20"/>
      <c r="I45" s="79"/>
      <c r="J45" s="79" t="s">
        <v>101</v>
      </c>
      <c r="K45" s="79"/>
      <c r="L45" s="79"/>
      <c r="M45" s="79" t="s">
        <v>102</v>
      </c>
      <c r="N45" s="79"/>
      <c r="O45" s="20"/>
      <c r="P45" s="20"/>
      <c r="Q45" s="19"/>
    </row>
    <row r="46" spans="1:17" ht="16.5" customHeight="1" x14ac:dyDescent="0.25">
      <c r="A46" s="227"/>
      <c r="B46" s="53"/>
      <c r="C46" s="20"/>
      <c r="D46" s="53"/>
      <c r="E46" s="20"/>
      <c r="F46" s="20"/>
      <c r="G46" s="20"/>
      <c r="H46" s="20"/>
      <c r="I46" s="79"/>
      <c r="J46" s="79" t="s">
        <v>103</v>
      </c>
      <c r="K46" s="79"/>
      <c r="L46" s="20"/>
      <c r="M46" s="777"/>
      <c r="N46" s="653"/>
      <c r="O46" s="653"/>
      <c r="P46" s="654"/>
      <c r="Q46" s="324"/>
    </row>
    <row r="47" spans="1:17" ht="8.6999999999999993" customHeight="1" x14ac:dyDescent="0.25">
      <c r="A47" s="227"/>
      <c r="B47" s="75"/>
      <c r="C47" s="27"/>
      <c r="D47" s="75"/>
      <c r="E47" s="27"/>
      <c r="F47" s="27"/>
      <c r="G47" s="27"/>
      <c r="H47" s="27"/>
      <c r="I47" s="27"/>
      <c r="J47" s="27"/>
      <c r="K47" s="27"/>
      <c r="L47" s="27"/>
      <c r="M47" s="294"/>
      <c r="N47" s="294"/>
      <c r="O47" s="294"/>
      <c r="P47" s="294"/>
      <c r="Q47" s="177"/>
    </row>
    <row r="48" spans="1:17" ht="10.8" customHeight="1" thickBot="1" x14ac:dyDescent="0.3">
      <c r="A48" s="274"/>
      <c r="B48" s="333"/>
      <c r="C48" s="350"/>
      <c r="D48" s="350"/>
      <c r="E48" s="48"/>
      <c r="F48" s="48"/>
      <c r="G48" s="48"/>
      <c r="H48" s="351"/>
      <c r="I48" s="351"/>
      <c r="J48" s="48"/>
      <c r="K48" s="48"/>
      <c r="L48" s="48"/>
      <c r="M48" s="48"/>
      <c r="N48" s="48"/>
      <c r="O48" s="48"/>
      <c r="P48" s="48"/>
      <c r="Q48" s="49"/>
    </row>
    <row r="49" spans="2:16" ht="16.5" customHeight="1" x14ac:dyDescent="0.25">
      <c r="D49" s="206"/>
      <c r="E49" s="207"/>
      <c r="H49" s="208"/>
      <c r="I49" s="204"/>
      <c r="J49" s="204"/>
      <c r="K49" s="208"/>
      <c r="L49" s="208"/>
    </row>
    <row r="50" spans="2:16" ht="4.95" customHeight="1" x14ac:dyDescent="0.25"/>
    <row r="51" spans="2:16" ht="14.25" customHeight="1" x14ac:dyDescent="0.25"/>
    <row r="52" spans="2:16" ht="21.45" customHeight="1" x14ac:dyDescent="0.25">
      <c r="B52" s="207"/>
      <c r="C52" s="209"/>
      <c r="D52" s="207"/>
      <c r="E52" s="207"/>
      <c r="F52" s="207"/>
      <c r="G52" s="207"/>
      <c r="H52" s="207"/>
      <c r="I52" s="207"/>
      <c r="J52" s="207"/>
    </row>
    <row r="53" spans="2:16" ht="16.5" customHeight="1" x14ac:dyDescent="0.25">
      <c r="B53" s="207"/>
      <c r="C53" s="209"/>
      <c r="D53" s="210"/>
      <c r="E53" s="211"/>
      <c r="F53" s="207"/>
      <c r="G53" s="212"/>
      <c r="H53" s="213"/>
      <c r="J53" s="207"/>
      <c r="O53" s="214"/>
      <c r="P53" s="214"/>
    </row>
    <row r="54" spans="2:16" ht="16.5" customHeight="1" x14ac:dyDescent="0.25">
      <c r="B54" s="207"/>
      <c r="C54" s="209"/>
      <c r="D54" s="215"/>
      <c r="E54" s="212"/>
      <c r="F54" s="212"/>
      <c r="G54" s="212"/>
      <c r="H54" s="216"/>
      <c r="I54" s="217"/>
      <c r="J54" s="218"/>
      <c r="O54" s="219"/>
    </row>
    <row r="55" spans="2:16" ht="16.5" customHeight="1" x14ac:dyDescent="0.25">
      <c r="D55" s="215"/>
      <c r="E55" s="727"/>
      <c r="F55" s="727"/>
      <c r="G55" s="727"/>
      <c r="H55" s="727"/>
      <c r="I55" s="721"/>
      <c r="J55" s="721"/>
      <c r="O55" s="219"/>
    </row>
    <row r="56" spans="2:16" ht="16.5" customHeight="1" x14ac:dyDescent="0.25">
      <c r="D56" s="220"/>
      <c r="E56" s="211"/>
      <c r="F56" s="201"/>
      <c r="G56" s="204"/>
      <c r="H56" s="204"/>
      <c r="I56" s="204"/>
      <c r="J56" s="204"/>
      <c r="O56" s="219"/>
    </row>
    <row r="57" spans="2:16" ht="15" customHeight="1" x14ac:dyDescent="0.25">
      <c r="D57" s="220"/>
      <c r="E57" s="201"/>
      <c r="F57" s="201"/>
    </row>
    <row r="58" spans="2:16" ht="16.5" customHeight="1" x14ac:dyDescent="0.25">
      <c r="D58" s="210"/>
      <c r="E58" s="211"/>
      <c r="F58" s="201"/>
    </row>
    <row r="59" spans="2:16" ht="16.5" customHeight="1" x14ac:dyDescent="0.25">
      <c r="D59" s="215"/>
      <c r="E59" s="221"/>
      <c r="F59" s="201"/>
      <c r="L59" s="214"/>
    </row>
    <row r="60" spans="2:16" ht="9.75" customHeight="1" x14ac:dyDescent="0.25">
      <c r="D60" s="215"/>
      <c r="E60" s="204"/>
      <c r="F60" s="201"/>
      <c r="H60" s="222"/>
      <c r="J60" s="205"/>
    </row>
    <row r="61" spans="2:16" ht="16.5" customHeight="1" x14ac:dyDescent="0.25">
      <c r="D61" s="215"/>
      <c r="E61" s="727"/>
      <c r="F61" s="727"/>
      <c r="G61" s="727"/>
      <c r="H61" s="219"/>
      <c r="J61" s="722"/>
      <c r="K61" s="722"/>
      <c r="L61" s="219"/>
    </row>
    <row r="62" spans="2:16" ht="9.75" customHeight="1" x14ac:dyDescent="0.25">
      <c r="D62" s="215"/>
      <c r="E62" s="223"/>
      <c r="F62" s="223"/>
      <c r="G62" s="223"/>
      <c r="H62" s="222"/>
      <c r="J62" s="205"/>
      <c r="K62" s="214"/>
    </row>
    <row r="63" spans="2:16" ht="16.5" customHeight="1" x14ac:dyDescent="0.25">
      <c r="D63" s="215"/>
      <c r="E63" s="204"/>
      <c r="F63" s="204"/>
      <c r="J63" s="722"/>
      <c r="K63" s="722"/>
      <c r="L63" s="219"/>
    </row>
    <row r="64" spans="2:16" ht="6" customHeight="1" x14ac:dyDescent="0.25">
      <c r="D64" s="215"/>
      <c r="E64" s="204"/>
      <c r="F64" s="204"/>
      <c r="J64" s="224"/>
      <c r="K64" s="224"/>
      <c r="L64" s="219"/>
    </row>
    <row r="65" spans="3:16" ht="15" customHeight="1" x14ac:dyDescent="0.25">
      <c r="D65" s="215"/>
      <c r="E65" s="204"/>
      <c r="F65" s="204"/>
    </row>
    <row r="66" spans="3:16" ht="9.75" customHeight="1" x14ac:dyDescent="0.25">
      <c r="D66" s="215"/>
      <c r="E66" s="204"/>
      <c r="F66" s="201"/>
      <c r="H66" s="222"/>
      <c r="J66" s="205"/>
    </row>
    <row r="67" spans="3:16" ht="16.5" customHeight="1" x14ac:dyDescent="0.25">
      <c r="D67" s="215"/>
      <c r="E67" s="727"/>
      <c r="F67" s="727"/>
      <c r="G67" s="727"/>
      <c r="H67" s="219"/>
      <c r="J67" s="722"/>
      <c r="K67" s="722"/>
      <c r="L67" s="219"/>
    </row>
    <row r="68" spans="3:16" ht="9.75" customHeight="1" x14ac:dyDescent="0.25">
      <c r="D68" s="215"/>
      <c r="E68" s="223"/>
      <c r="F68" s="223"/>
      <c r="G68" s="223"/>
      <c r="H68" s="222"/>
      <c r="J68" s="205"/>
      <c r="K68" s="214"/>
    </row>
    <row r="69" spans="3:16" ht="16.5" customHeight="1" x14ac:dyDescent="0.25">
      <c r="D69" s="215"/>
      <c r="E69" s="204"/>
      <c r="F69" s="204"/>
      <c r="J69" s="722"/>
      <c r="K69" s="722"/>
      <c r="L69" s="219"/>
    </row>
    <row r="70" spans="3:16" ht="9.75" customHeight="1" x14ac:dyDescent="0.25">
      <c r="D70" s="215"/>
      <c r="E70" s="204"/>
      <c r="F70" s="201"/>
      <c r="H70" s="222"/>
      <c r="J70" s="205"/>
    </row>
    <row r="71" spans="3:16" ht="16.5" customHeight="1" x14ac:dyDescent="0.25">
      <c r="D71" s="215"/>
      <c r="E71" s="727"/>
      <c r="F71" s="727"/>
      <c r="G71" s="727"/>
      <c r="H71" s="219"/>
      <c r="J71" s="722"/>
      <c r="K71" s="722"/>
      <c r="L71" s="219"/>
    </row>
    <row r="72" spans="3:16" ht="9.75" customHeight="1" x14ac:dyDescent="0.25">
      <c r="D72" s="215"/>
      <c r="E72" s="223"/>
      <c r="F72" s="223"/>
      <c r="G72" s="223"/>
      <c r="H72" s="222"/>
      <c r="J72" s="205"/>
      <c r="K72" s="214"/>
    </row>
    <row r="73" spans="3:16" ht="16.5" customHeight="1" x14ac:dyDescent="0.25">
      <c r="D73" s="215"/>
      <c r="E73" s="204"/>
      <c r="F73" s="204"/>
      <c r="J73" s="722"/>
      <c r="K73" s="722"/>
      <c r="L73" s="219"/>
    </row>
    <row r="74" spans="3:16" ht="17.7" customHeight="1" x14ac:dyDescent="0.25">
      <c r="C74" s="209"/>
      <c r="D74" s="211"/>
      <c r="L74" s="219"/>
    </row>
    <row r="75" spans="3:16" ht="24.75" customHeight="1" x14ac:dyDescent="0.25">
      <c r="D75" s="225"/>
      <c r="I75" s="214"/>
      <c r="J75" s="214"/>
    </row>
    <row r="76" spans="3:16" ht="15" customHeight="1" x14ac:dyDescent="0.25">
      <c r="D76" s="210"/>
      <c r="E76" s="211"/>
      <c r="F76" s="207"/>
      <c r="G76" s="207"/>
      <c r="H76" s="207"/>
      <c r="I76" s="207"/>
      <c r="J76" s="207"/>
      <c r="K76" s="207"/>
      <c r="L76" s="218"/>
      <c r="P76" s="214"/>
    </row>
    <row r="77" spans="3:16" ht="16.5" customHeight="1" x14ac:dyDescent="0.25">
      <c r="D77" s="215"/>
      <c r="E77" s="204"/>
      <c r="H77" s="201"/>
      <c r="L77" s="219"/>
    </row>
    <row r="78" spans="3:16" x14ac:dyDescent="0.25">
      <c r="D78" s="203"/>
    </row>
    <row r="80" spans="3:16" ht="14.25" customHeight="1" x14ac:dyDescent="0.25"/>
    <row r="81" spans="8:16" x14ac:dyDescent="0.25">
      <c r="H81" s="204"/>
      <c r="I81" s="204"/>
      <c r="J81" s="721"/>
      <c r="K81" s="721"/>
      <c r="L81" s="721"/>
      <c r="M81" s="721"/>
      <c r="N81" s="721"/>
      <c r="O81" s="721"/>
      <c r="P81" s="721"/>
    </row>
  </sheetData>
  <sheetProtection algorithmName="SHA-512" hashValue="5ohUIJ+geT0LlNwH6P4GHRME4sF6r4TpvsLcUhv67JQpYJ/UE8ZjMeKwbiEsPY09PGRBO9KlGw0Izy4/ItKhgg==" saltValue="1VlBLP6fqNRR0yPypQ0Ljg==" spinCount="100000" sheet="1" selectLockedCells="1"/>
  <mergeCells count="33">
    <mergeCell ref="J81:P81"/>
    <mergeCell ref="E61:G61"/>
    <mergeCell ref="J61:K61"/>
    <mergeCell ref="J63:K63"/>
    <mergeCell ref="E67:G67"/>
    <mergeCell ref="J67:K67"/>
    <mergeCell ref="E55:H55"/>
    <mergeCell ref="E71:G71"/>
    <mergeCell ref="J73:K73"/>
    <mergeCell ref="J71:K71"/>
    <mergeCell ref="J69:K69"/>
    <mergeCell ref="I55:J55"/>
    <mergeCell ref="M46:P46"/>
    <mergeCell ref="O42:P42"/>
    <mergeCell ref="O39:P39"/>
    <mergeCell ref="O40:P40"/>
    <mergeCell ref="O41:P41"/>
    <mergeCell ref="E41:J41"/>
    <mergeCell ref="E40:K40"/>
    <mergeCell ref="J5:K5"/>
    <mergeCell ref="E5:H5"/>
    <mergeCell ref="I38:J38"/>
    <mergeCell ref="E12:G12"/>
    <mergeCell ref="J12:K12"/>
    <mergeCell ref="J15:K15"/>
    <mergeCell ref="E25:G25"/>
    <mergeCell ref="J31:K31"/>
    <mergeCell ref="J34:K34"/>
    <mergeCell ref="J28:K28"/>
    <mergeCell ref="E31:G31"/>
    <mergeCell ref="J25:K25"/>
    <mergeCell ref="J21:K21"/>
    <mergeCell ref="J18:K18"/>
  </mergeCells>
  <phoneticPr fontId="3" type="noConversion"/>
  <pageMargins left="0.39370078740157483" right="0.59055118110236227" top="0.59055118110236227" bottom="0.55118110236220474" header="0.51181102362204722" footer="0.51181102362204722"/>
  <pageSetup paperSize="9" scale="87"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5124" r:id="rId4" name="Check Box 4">
              <controlPr defaultSize="0" autoFill="0" autoLine="0" autoPict="0">
                <anchor moveWithCells="1">
                  <from>
                    <xdr:col>8</xdr:col>
                    <xdr:colOff>99060</xdr:colOff>
                    <xdr:row>44</xdr:row>
                    <xdr:rowOff>0</xdr:rowOff>
                  </from>
                  <to>
                    <xdr:col>9</xdr:col>
                    <xdr:colOff>137160</xdr:colOff>
                    <xdr:row>44</xdr:row>
                    <xdr:rowOff>220980</xdr:rowOff>
                  </to>
                </anchor>
              </controlPr>
            </control>
          </mc:Choice>
        </mc:AlternateContent>
        <mc:AlternateContent xmlns:mc="http://schemas.openxmlformats.org/markup-compatibility/2006">
          <mc:Choice Requires="x14">
            <control shapeId="5125" r:id="rId5" name="Check Box 5">
              <controlPr defaultSize="0" autoFill="0" autoLine="0" autoPict="0">
                <anchor moveWithCells="1">
                  <from>
                    <xdr:col>11</xdr:col>
                    <xdr:colOff>533400</xdr:colOff>
                    <xdr:row>44</xdr:row>
                    <xdr:rowOff>0</xdr:rowOff>
                  </from>
                  <to>
                    <xdr:col>12</xdr:col>
                    <xdr:colOff>137160</xdr:colOff>
                    <xdr:row>44</xdr:row>
                    <xdr:rowOff>220980</xdr:rowOff>
                  </to>
                </anchor>
              </controlPr>
            </control>
          </mc:Choice>
        </mc:AlternateContent>
        <mc:AlternateContent xmlns:mc="http://schemas.openxmlformats.org/markup-compatibility/2006">
          <mc:Choice Requires="x14">
            <control shapeId="5126" r:id="rId6" name="Check Box 6">
              <controlPr defaultSize="0" autoFill="0" autoLine="0" autoPict="0">
                <anchor moveWithCells="1">
                  <from>
                    <xdr:col>8</xdr:col>
                    <xdr:colOff>99060</xdr:colOff>
                    <xdr:row>45</xdr:row>
                    <xdr:rowOff>0</xdr:rowOff>
                  </from>
                  <to>
                    <xdr:col>9</xdr:col>
                    <xdr:colOff>137160</xdr:colOff>
                    <xdr:row>46</xdr:row>
                    <xdr:rowOff>22860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F8998F-99A0-4017-92BB-58F5B399D3BD}">
  <sheetPr codeName="Tabelle9">
    <pageSetUpPr fitToPage="1"/>
  </sheetPr>
  <dimension ref="A1:R115"/>
  <sheetViews>
    <sheetView showGridLines="0" tabSelected="1" topLeftCell="B38" zoomScaleNormal="100" zoomScaleSheetLayoutView="88" workbookViewId="0">
      <selection activeCell="D49" sqref="D49:J50"/>
    </sheetView>
  </sheetViews>
  <sheetFormatPr baseColWidth="10" defaultColWidth="11.5546875" defaultRowHeight="13.2" x14ac:dyDescent="0.25"/>
  <cols>
    <col min="1" max="1" width="0" style="478" hidden="1" customWidth="1"/>
    <col min="2" max="2" width="1.6640625" style="478" customWidth="1"/>
    <col min="3" max="3" width="3.33203125" style="478" customWidth="1"/>
    <col min="4" max="4" width="6.6640625" style="478" customWidth="1"/>
    <col min="5" max="5" width="7.44140625" style="478" customWidth="1"/>
    <col min="6" max="6" width="6.6640625" style="478" customWidth="1"/>
    <col min="7" max="7" width="8" style="478" customWidth="1"/>
    <col min="8" max="8" width="12.6640625" style="478" customWidth="1"/>
    <col min="9" max="9" width="4.109375" style="478" customWidth="1"/>
    <col min="10" max="10" width="3.109375" style="478" customWidth="1"/>
    <col min="11" max="11" width="16.5546875" style="478" customWidth="1"/>
    <col min="12" max="12" width="15.6640625" style="478" customWidth="1"/>
    <col min="13" max="13" width="10.44140625" style="478" customWidth="1"/>
    <col min="14" max="14" width="9.33203125" style="478" customWidth="1"/>
    <col min="15" max="15" width="6.44140625" style="478" customWidth="1"/>
    <col min="16" max="16" width="10.5546875" style="478" customWidth="1"/>
    <col min="17" max="17" width="2.33203125" style="478" customWidth="1"/>
    <col min="18" max="16384" width="11.5546875" style="478"/>
  </cols>
  <sheetData>
    <row r="1" spans="1:17" ht="24.6" customHeight="1" x14ac:dyDescent="0.25">
      <c r="A1" s="472"/>
      <c r="B1" s="473"/>
      <c r="C1" s="474" t="s">
        <v>246</v>
      </c>
      <c r="D1" s="475"/>
      <c r="E1" s="476"/>
      <c r="F1" s="476"/>
      <c r="G1" s="476"/>
      <c r="H1" s="476"/>
      <c r="I1" s="476"/>
      <c r="J1" s="476"/>
      <c r="K1" s="476"/>
      <c r="L1" s="476"/>
      <c r="M1" s="476"/>
      <c r="N1" s="476"/>
      <c r="O1" s="476"/>
      <c r="P1" s="476"/>
      <c r="Q1" s="477"/>
    </row>
    <row r="2" spans="1:17" ht="18" customHeight="1" x14ac:dyDescent="0.25">
      <c r="A2" s="472"/>
      <c r="B2" s="473"/>
      <c r="C2" s="479"/>
      <c r="D2" s="480" t="s">
        <v>247</v>
      </c>
      <c r="E2" s="817" t="s">
        <v>248</v>
      </c>
      <c r="F2" s="817"/>
      <c r="G2" s="817"/>
      <c r="H2" s="817"/>
      <c r="I2" s="817"/>
      <c r="J2" s="817"/>
      <c r="K2" s="817"/>
      <c r="L2" s="817"/>
      <c r="M2" s="817"/>
      <c r="N2" s="817"/>
      <c r="O2" s="817"/>
      <c r="P2" s="482"/>
      <c r="Q2" s="483"/>
    </row>
    <row r="3" spans="1:17" ht="18" customHeight="1" x14ac:dyDescent="0.25">
      <c r="A3" s="472"/>
      <c r="B3" s="473"/>
      <c r="C3" s="479"/>
      <c r="D3" s="484"/>
      <c r="E3" s="818"/>
      <c r="F3" s="819"/>
      <c r="G3" s="819"/>
      <c r="H3" s="819"/>
      <c r="I3" s="819"/>
      <c r="J3" s="819"/>
      <c r="K3" s="820"/>
      <c r="L3" s="824" t="s">
        <v>249</v>
      </c>
      <c r="M3" s="825"/>
      <c r="N3" s="825"/>
      <c r="O3" s="485"/>
      <c r="P3" s="485"/>
      <c r="Q3" s="483"/>
    </row>
    <row r="4" spans="1:17" ht="18" customHeight="1" x14ac:dyDescent="0.25">
      <c r="A4" s="472"/>
      <c r="B4" s="473"/>
      <c r="C4" s="479"/>
      <c r="D4" s="484"/>
      <c r="E4" s="821"/>
      <c r="F4" s="822"/>
      <c r="G4" s="822"/>
      <c r="H4" s="822"/>
      <c r="I4" s="822"/>
      <c r="J4" s="822"/>
      <c r="K4" s="823"/>
      <c r="L4" s="485"/>
      <c r="M4" s="485"/>
      <c r="N4" s="485"/>
      <c r="O4" s="485"/>
      <c r="P4" s="485"/>
      <c r="Q4" s="483"/>
    </row>
    <row r="5" spans="1:17" ht="18" customHeight="1" x14ac:dyDescent="0.25">
      <c r="A5" s="472"/>
      <c r="B5" s="473"/>
      <c r="C5" s="479"/>
      <c r="D5" s="484"/>
      <c r="E5" s="821"/>
      <c r="F5" s="822"/>
      <c r="G5" s="822"/>
      <c r="H5" s="822"/>
      <c r="I5" s="822"/>
      <c r="J5" s="822"/>
      <c r="K5" s="823"/>
      <c r="L5" s="485"/>
      <c r="M5" s="485"/>
      <c r="N5" s="485"/>
      <c r="O5" s="485"/>
      <c r="P5" s="485"/>
      <c r="Q5" s="483"/>
    </row>
    <row r="6" spans="1:17" ht="18" customHeight="1" x14ac:dyDescent="0.25">
      <c r="A6" s="472"/>
      <c r="B6" s="473"/>
      <c r="C6" s="479"/>
      <c r="D6" s="484"/>
      <c r="E6" s="821"/>
      <c r="F6" s="822"/>
      <c r="G6" s="822"/>
      <c r="H6" s="822"/>
      <c r="I6" s="822"/>
      <c r="J6" s="822"/>
      <c r="K6" s="823"/>
      <c r="L6" s="485"/>
      <c r="M6" s="485"/>
      <c r="N6" s="485"/>
      <c r="O6" s="485"/>
      <c r="P6" s="485"/>
      <c r="Q6" s="483"/>
    </row>
    <row r="7" spans="1:17" ht="13.2" customHeight="1" x14ac:dyDescent="0.25">
      <c r="A7" s="472"/>
      <c r="B7" s="473"/>
      <c r="C7" s="479"/>
      <c r="D7" s="484"/>
      <c r="E7" s="821"/>
      <c r="F7" s="822"/>
      <c r="G7" s="822"/>
      <c r="H7" s="822"/>
      <c r="I7" s="822"/>
      <c r="J7" s="822"/>
      <c r="K7" s="823"/>
      <c r="L7" s="485"/>
      <c r="M7" s="485"/>
      <c r="N7" s="485"/>
      <c r="O7" s="485"/>
      <c r="P7" s="485"/>
      <c r="Q7" s="483"/>
    </row>
    <row r="8" spans="1:17" ht="18" customHeight="1" x14ac:dyDescent="0.25">
      <c r="A8" s="472"/>
      <c r="B8" s="473"/>
      <c r="C8" s="479"/>
      <c r="D8" s="480" t="s">
        <v>250</v>
      </c>
      <c r="E8" s="826" t="s">
        <v>251</v>
      </c>
      <c r="F8" s="826"/>
      <c r="G8" s="826"/>
      <c r="H8" s="826"/>
      <c r="I8" s="826"/>
      <c r="J8" s="826"/>
      <c r="K8" s="826"/>
      <c r="L8" s="817"/>
      <c r="M8" s="817"/>
      <c r="N8" s="817"/>
      <c r="O8" s="817"/>
      <c r="P8" s="482"/>
      <c r="Q8" s="483"/>
    </row>
    <row r="9" spans="1:17" ht="18" customHeight="1" x14ac:dyDescent="0.25">
      <c r="A9" s="472"/>
      <c r="B9" s="473"/>
      <c r="C9" s="479"/>
      <c r="D9" s="484"/>
      <c r="E9" s="818"/>
      <c r="F9" s="819"/>
      <c r="G9" s="819"/>
      <c r="H9" s="819"/>
      <c r="I9" s="819"/>
      <c r="J9" s="819"/>
      <c r="K9" s="820"/>
      <c r="L9" s="824" t="s">
        <v>249</v>
      </c>
      <c r="M9" s="825"/>
      <c r="N9" s="825"/>
      <c r="O9" s="485"/>
      <c r="P9" s="485"/>
      <c r="Q9" s="483"/>
    </row>
    <row r="10" spans="1:17" ht="18" customHeight="1" x14ac:dyDescent="0.25">
      <c r="A10" s="472"/>
      <c r="B10" s="473"/>
      <c r="C10" s="479"/>
      <c r="D10" s="484"/>
      <c r="E10" s="821"/>
      <c r="F10" s="822"/>
      <c r="G10" s="822"/>
      <c r="H10" s="822"/>
      <c r="I10" s="822"/>
      <c r="J10" s="822"/>
      <c r="K10" s="823"/>
      <c r="L10" s="485"/>
      <c r="M10" s="485"/>
      <c r="N10" s="485"/>
      <c r="O10" s="485"/>
      <c r="P10" s="485"/>
      <c r="Q10" s="483"/>
    </row>
    <row r="11" spans="1:17" ht="18" customHeight="1" x14ac:dyDescent="0.25">
      <c r="A11" s="472"/>
      <c r="B11" s="473"/>
      <c r="C11" s="479"/>
      <c r="D11" s="484"/>
      <c r="E11" s="821"/>
      <c r="F11" s="822"/>
      <c r="G11" s="822"/>
      <c r="H11" s="822"/>
      <c r="I11" s="822"/>
      <c r="J11" s="822"/>
      <c r="K11" s="823"/>
      <c r="L11" s="485"/>
      <c r="M11" s="485"/>
      <c r="N11" s="485"/>
      <c r="O11" s="485"/>
      <c r="P11" s="485"/>
      <c r="Q11" s="483"/>
    </row>
    <row r="12" spans="1:17" ht="18" customHeight="1" x14ac:dyDescent="0.25">
      <c r="A12" s="472"/>
      <c r="B12" s="473"/>
      <c r="C12" s="479"/>
      <c r="D12" s="484"/>
      <c r="E12" s="821"/>
      <c r="F12" s="822"/>
      <c r="G12" s="822"/>
      <c r="H12" s="822"/>
      <c r="I12" s="822"/>
      <c r="J12" s="822"/>
      <c r="K12" s="823"/>
      <c r="L12" s="485"/>
      <c r="M12" s="485"/>
      <c r="N12" s="485"/>
      <c r="O12" s="485"/>
      <c r="P12" s="485"/>
      <c r="Q12" s="483"/>
    </row>
    <row r="13" spans="1:17" ht="18" customHeight="1" x14ac:dyDescent="0.25">
      <c r="A13" s="472"/>
      <c r="B13" s="473"/>
      <c r="C13" s="479"/>
      <c r="D13" s="484"/>
      <c r="E13" s="821"/>
      <c r="F13" s="822"/>
      <c r="G13" s="822"/>
      <c r="H13" s="822"/>
      <c r="I13" s="822"/>
      <c r="J13" s="822"/>
      <c r="K13" s="823"/>
      <c r="L13" s="485"/>
      <c r="M13" s="485"/>
      <c r="N13" s="485"/>
      <c r="O13" s="485"/>
      <c r="P13" s="485"/>
      <c r="Q13" s="483"/>
    </row>
    <row r="14" spans="1:17" ht="16.95" customHeight="1" x14ac:dyDescent="0.25">
      <c r="A14" s="472"/>
      <c r="B14" s="473"/>
      <c r="C14" s="486"/>
      <c r="D14" s="480" t="s">
        <v>252</v>
      </c>
      <c r="E14" s="487" t="s">
        <v>253</v>
      </c>
      <c r="F14" s="488"/>
      <c r="G14" s="488"/>
      <c r="H14" s="488"/>
      <c r="I14" s="488"/>
      <c r="J14" s="488"/>
      <c r="K14" s="488"/>
      <c r="L14" s="488"/>
      <c r="M14" s="488"/>
      <c r="N14" s="488"/>
      <c r="O14" s="488"/>
      <c r="P14" s="488"/>
      <c r="Q14" s="489"/>
    </row>
    <row r="15" spans="1:17" ht="16.95" customHeight="1" x14ac:dyDescent="0.25">
      <c r="A15" s="472"/>
      <c r="B15" s="473"/>
      <c r="C15" s="486"/>
      <c r="D15" s="490"/>
      <c r="E15" s="491" t="s">
        <v>254</v>
      </c>
      <c r="F15" s="492"/>
      <c r="G15" s="492"/>
      <c r="H15" s="492"/>
      <c r="I15" s="492"/>
      <c r="J15" s="492"/>
      <c r="K15" s="492"/>
      <c r="L15" s="492"/>
      <c r="M15" s="492"/>
      <c r="N15" s="492"/>
      <c r="O15" s="492"/>
      <c r="P15" s="492"/>
      <c r="Q15" s="493"/>
    </row>
    <row r="16" spans="1:17" ht="16.95" customHeight="1" x14ac:dyDescent="0.25">
      <c r="A16" s="472"/>
      <c r="B16" s="473"/>
      <c r="C16" s="486"/>
      <c r="D16" s="490"/>
      <c r="E16" s="492" t="s">
        <v>255</v>
      </c>
      <c r="F16" s="797" t="s">
        <v>256</v>
      </c>
      <c r="G16" s="797"/>
      <c r="H16" s="797"/>
      <c r="I16" s="797"/>
      <c r="J16" s="797"/>
      <c r="K16" s="797"/>
      <c r="L16" s="797"/>
      <c r="M16" s="797"/>
      <c r="N16" s="797"/>
      <c r="O16" s="797"/>
      <c r="P16" s="797"/>
      <c r="Q16" s="493"/>
    </row>
    <row r="17" spans="1:17" ht="26.4" customHeight="1" x14ac:dyDescent="0.25">
      <c r="A17" s="472"/>
      <c r="B17" s="473"/>
      <c r="C17" s="486"/>
      <c r="D17" s="490"/>
      <c r="E17" s="494"/>
      <c r="F17" s="797"/>
      <c r="G17" s="797"/>
      <c r="H17" s="797"/>
      <c r="I17" s="797"/>
      <c r="J17" s="797"/>
      <c r="K17" s="797"/>
      <c r="L17" s="797"/>
      <c r="M17" s="797"/>
      <c r="N17" s="797"/>
      <c r="O17" s="797"/>
      <c r="P17" s="797"/>
      <c r="Q17" s="493"/>
    </row>
    <row r="18" spans="1:17" ht="13.8" x14ac:dyDescent="0.25">
      <c r="A18" s="472"/>
      <c r="B18" s="473"/>
      <c r="C18" s="486"/>
      <c r="D18" s="490"/>
      <c r="E18" s="492" t="s">
        <v>255</v>
      </c>
      <c r="F18" s="797" t="s">
        <v>257</v>
      </c>
      <c r="G18" s="827"/>
      <c r="H18" s="827"/>
      <c r="I18" s="827"/>
      <c r="J18" s="827"/>
      <c r="K18" s="827"/>
      <c r="L18" s="827"/>
      <c r="M18" s="827"/>
      <c r="N18" s="827"/>
      <c r="O18" s="827"/>
      <c r="P18" s="827"/>
      <c r="Q18" s="493"/>
    </row>
    <row r="19" spans="1:17" ht="26.4" customHeight="1" x14ac:dyDescent="0.25">
      <c r="A19" s="472"/>
      <c r="B19" s="473"/>
      <c r="C19" s="486"/>
      <c r="D19" s="490"/>
      <c r="E19" s="492" t="s">
        <v>255</v>
      </c>
      <c r="F19" s="799" t="s">
        <v>258</v>
      </c>
      <c r="G19" s="800"/>
      <c r="H19" s="800"/>
      <c r="I19" s="800"/>
      <c r="J19" s="800"/>
      <c r="K19" s="800"/>
      <c r="L19" s="800"/>
      <c r="M19" s="800"/>
      <c r="N19" s="800"/>
      <c r="O19" s="800"/>
      <c r="P19" s="800"/>
      <c r="Q19" s="493"/>
    </row>
    <row r="20" spans="1:17" ht="44.4" customHeight="1" x14ac:dyDescent="0.25">
      <c r="A20" s="472"/>
      <c r="B20" s="473"/>
      <c r="C20" s="486"/>
      <c r="D20" s="490"/>
      <c r="E20" s="492"/>
      <c r="F20" s="800"/>
      <c r="G20" s="800"/>
      <c r="H20" s="800"/>
      <c r="I20" s="800"/>
      <c r="J20" s="800"/>
      <c r="K20" s="800"/>
      <c r="L20" s="800"/>
      <c r="M20" s="800"/>
      <c r="N20" s="800"/>
      <c r="O20" s="800"/>
      <c r="P20" s="800"/>
      <c r="Q20" s="493"/>
    </row>
    <row r="21" spans="1:17" ht="26.4" customHeight="1" x14ac:dyDescent="0.25">
      <c r="A21" s="472"/>
      <c r="B21" s="473"/>
      <c r="C21" s="486"/>
      <c r="D21" s="490"/>
      <c r="E21" s="492" t="s">
        <v>255</v>
      </c>
      <c r="F21" s="828" t="s">
        <v>259</v>
      </c>
      <c r="G21" s="800"/>
      <c r="H21" s="800"/>
      <c r="I21" s="800"/>
      <c r="J21" s="800"/>
      <c r="K21" s="800"/>
      <c r="L21" s="800"/>
      <c r="M21" s="800"/>
      <c r="N21" s="800"/>
      <c r="O21" s="800"/>
      <c r="P21" s="800"/>
      <c r="Q21" s="493"/>
    </row>
    <row r="22" spans="1:17" ht="18" customHeight="1" x14ac:dyDescent="0.25">
      <c r="A22" s="472"/>
      <c r="B22" s="473"/>
      <c r="C22" s="486"/>
      <c r="D22" s="490"/>
      <c r="E22" s="492"/>
      <c r="F22" s="800"/>
      <c r="G22" s="800"/>
      <c r="H22" s="800"/>
      <c r="I22" s="800"/>
      <c r="J22" s="800"/>
      <c r="K22" s="800"/>
      <c r="L22" s="800"/>
      <c r="M22" s="800"/>
      <c r="N22" s="800"/>
      <c r="O22" s="800"/>
      <c r="P22" s="800"/>
      <c r="Q22" s="493"/>
    </row>
    <row r="23" spans="1:17" ht="20.399999999999999" customHeight="1" x14ac:dyDescent="0.25">
      <c r="A23" s="472"/>
      <c r="B23" s="473"/>
      <c r="C23" s="486"/>
      <c r="D23" s="490"/>
      <c r="E23" s="829" t="s">
        <v>260</v>
      </c>
      <c r="F23" s="829"/>
      <c r="G23" s="829"/>
      <c r="H23" s="829"/>
      <c r="I23" s="829"/>
      <c r="J23" s="829"/>
      <c r="K23" s="829"/>
      <c r="L23" s="829"/>
      <c r="M23" s="829"/>
      <c r="N23" s="829"/>
      <c r="O23" s="829"/>
      <c r="P23" s="829"/>
      <c r="Q23" s="493"/>
    </row>
    <row r="24" spans="1:17" ht="16.2" customHeight="1" x14ac:dyDescent="0.25">
      <c r="A24" s="472"/>
      <c r="B24" s="473"/>
      <c r="C24" s="479"/>
      <c r="D24" s="490"/>
      <c r="E24" s="829"/>
      <c r="F24" s="829"/>
      <c r="G24" s="829"/>
      <c r="H24" s="829"/>
      <c r="I24" s="829"/>
      <c r="J24" s="829"/>
      <c r="K24" s="829"/>
      <c r="L24" s="829"/>
      <c r="M24" s="829"/>
      <c r="N24" s="829"/>
      <c r="O24" s="829"/>
      <c r="P24" s="829"/>
      <c r="Q24" s="483"/>
    </row>
    <row r="25" spans="1:17" ht="18" customHeight="1" x14ac:dyDescent="0.25">
      <c r="A25" s="472"/>
      <c r="B25" s="473"/>
      <c r="C25" s="479"/>
      <c r="D25" s="480" t="s">
        <v>261</v>
      </c>
      <c r="E25" s="817" t="s">
        <v>262</v>
      </c>
      <c r="F25" s="817"/>
      <c r="G25" s="817"/>
      <c r="H25" s="817"/>
      <c r="I25" s="817"/>
      <c r="J25" s="817"/>
      <c r="K25" s="817"/>
      <c r="L25" s="817"/>
      <c r="M25" s="817"/>
      <c r="N25" s="817"/>
      <c r="O25" s="817"/>
      <c r="P25" s="481"/>
      <c r="Q25" s="495"/>
    </row>
    <row r="26" spans="1:17" ht="18" customHeight="1" x14ac:dyDescent="0.25">
      <c r="A26" s="472"/>
      <c r="B26" s="473"/>
      <c r="C26" s="479"/>
      <c r="D26" s="490"/>
      <c r="E26" s="797" t="s">
        <v>263</v>
      </c>
      <c r="F26" s="798"/>
      <c r="G26" s="798"/>
      <c r="H26" s="798"/>
      <c r="I26" s="798"/>
      <c r="J26" s="798"/>
      <c r="K26" s="798"/>
      <c r="L26" s="798"/>
      <c r="M26" s="798"/>
      <c r="N26" s="798"/>
      <c r="O26" s="798"/>
      <c r="P26" s="798"/>
      <c r="Q26" s="483"/>
    </row>
    <row r="27" spans="1:17" ht="18" customHeight="1" x14ac:dyDescent="0.25">
      <c r="A27" s="472"/>
      <c r="B27" s="473"/>
      <c r="C27" s="479"/>
      <c r="D27" s="490"/>
      <c r="E27" s="798"/>
      <c r="F27" s="798"/>
      <c r="G27" s="798"/>
      <c r="H27" s="798"/>
      <c r="I27" s="798"/>
      <c r="J27" s="798"/>
      <c r="K27" s="798"/>
      <c r="L27" s="798"/>
      <c r="M27" s="798"/>
      <c r="N27" s="798"/>
      <c r="O27" s="798"/>
      <c r="P27" s="798"/>
      <c r="Q27" s="483"/>
    </row>
    <row r="28" spans="1:17" ht="18" customHeight="1" x14ac:dyDescent="0.25">
      <c r="A28" s="472"/>
      <c r="B28" s="473"/>
      <c r="C28" s="479"/>
      <c r="D28" s="490"/>
      <c r="E28" s="798"/>
      <c r="F28" s="798"/>
      <c r="G28" s="798"/>
      <c r="H28" s="798"/>
      <c r="I28" s="798"/>
      <c r="J28" s="798"/>
      <c r="K28" s="798"/>
      <c r="L28" s="798"/>
      <c r="M28" s="798"/>
      <c r="N28" s="798"/>
      <c r="O28" s="798"/>
      <c r="P28" s="798"/>
      <c r="Q28" s="483"/>
    </row>
    <row r="29" spans="1:17" ht="18" customHeight="1" x14ac:dyDescent="0.25">
      <c r="A29" s="472"/>
      <c r="B29" s="473"/>
      <c r="C29" s="479"/>
      <c r="D29" s="490"/>
      <c r="E29" s="798"/>
      <c r="F29" s="798"/>
      <c r="G29" s="798"/>
      <c r="H29" s="798"/>
      <c r="I29" s="798"/>
      <c r="J29" s="798"/>
      <c r="K29" s="798"/>
      <c r="L29" s="798"/>
      <c r="M29" s="798"/>
      <c r="N29" s="798"/>
      <c r="O29" s="798"/>
      <c r="P29" s="798"/>
      <c r="Q29" s="483"/>
    </row>
    <row r="30" spans="1:17" ht="18" customHeight="1" x14ac:dyDescent="0.25">
      <c r="A30" s="472"/>
      <c r="B30" s="473"/>
      <c r="C30" s="479"/>
      <c r="D30" s="490"/>
      <c r="E30" s="798"/>
      <c r="F30" s="798"/>
      <c r="G30" s="798"/>
      <c r="H30" s="798"/>
      <c r="I30" s="798"/>
      <c r="J30" s="798"/>
      <c r="K30" s="798"/>
      <c r="L30" s="798"/>
      <c r="M30" s="798"/>
      <c r="N30" s="798"/>
      <c r="O30" s="798"/>
      <c r="P30" s="798"/>
      <c r="Q30" s="483"/>
    </row>
    <row r="31" spans="1:17" ht="7.8" customHeight="1" x14ac:dyDescent="0.25">
      <c r="A31" s="472"/>
      <c r="B31" s="473"/>
      <c r="C31" s="479"/>
      <c r="D31" s="490"/>
      <c r="E31" s="798"/>
      <c r="F31" s="798"/>
      <c r="G31" s="798"/>
      <c r="H31" s="798"/>
      <c r="I31" s="798"/>
      <c r="J31" s="798"/>
      <c r="K31" s="798"/>
      <c r="L31" s="798"/>
      <c r="M31" s="798"/>
      <c r="N31" s="798"/>
      <c r="O31" s="798"/>
      <c r="P31" s="798"/>
      <c r="Q31" s="483"/>
    </row>
    <row r="32" spans="1:17" ht="18" customHeight="1" x14ac:dyDescent="0.25">
      <c r="A32" s="472"/>
      <c r="B32" s="473"/>
      <c r="C32" s="479"/>
      <c r="D32" s="480" t="s">
        <v>264</v>
      </c>
      <c r="E32" s="497" t="s">
        <v>265</v>
      </c>
      <c r="F32" s="497"/>
      <c r="G32" s="497"/>
      <c r="H32" s="497"/>
      <c r="I32" s="497"/>
      <c r="J32" s="497"/>
      <c r="K32" s="497"/>
      <c r="L32" s="497"/>
      <c r="M32" s="497"/>
      <c r="N32" s="497"/>
      <c r="O32" s="497"/>
      <c r="P32" s="497"/>
      <c r="Q32" s="495"/>
    </row>
    <row r="33" spans="1:17" ht="18" customHeight="1" x14ac:dyDescent="0.25">
      <c r="A33" s="472"/>
      <c r="B33" s="473"/>
      <c r="C33" s="479"/>
      <c r="D33" s="480" t="s">
        <v>266</v>
      </c>
      <c r="E33" s="497" t="s">
        <v>267</v>
      </c>
      <c r="F33" s="497"/>
      <c r="G33" s="497"/>
      <c r="H33" s="497"/>
      <c r="I33" s="497"/>
      <c r="J33" s="497"/>
      <c r="K33" s="497"/>
      <c r="L33" s="497"/>
      <c r="M33" s="497"/>
      <c r="N33" s="497"/>
      <c r="O33" s="497"/>
      <c r="P33" s="497"/>
      <c r="Q33" s="495"/>
    </row>
    <row r="34" spans="1:17" ht="18" customHeight="1" x14ac:dyDescent="0.25">
      <c r="A34" s="472"/>
      <c r="B34" s="473"/>
      <c r="C34" s="479"/>
      <c r="D34" s="480" t="s">
        <v>268</v>
      </c>
      <c r="E34" s="497" t="s">
        <v>269</v>
      </c>
      <c r="F34" s="497"/>
      <c r="G34" s="497"/>
      <c r="H34" s="497"/>
      <c r="I34" s="497"/>
      <c r="J34" s="497"/>
      <c r="K34" s="498"/>
      <c r="L34" s="497"/>
      <c r="M34" s="497"/>
      <c r="N34" s="497"/>
      <c r="O34" s="497"/>
      <c r="P34" s="497"/>
      <c r="Q34" s="495"/>
    </row>
    <row r="35" spans="1:17" ht="18" customHeight="1" x14ac:dyDescent="0.25">
      <c r="A35" s="472"/>
      <c r="B35" s="473"/>
      <c r="C35" s="479"/>
      <c r="D35" s="490"/>
      <c r="E35" s="496" t="s">
        <v>270</v>
      </c>
      <c r="F35" s="496"/>
      <c r="G35" s="496"/>
      <c r="H35" s="496"/>
      <c r="I35" s="496"/>
      <c r="J35" s="496"/>
      <c r="K35" s="496"/>
      <c r="L35" s="496"/>
      <c r="M35" s="496"/>
      <c r="N35" s="496"/>
      <c r="O35" s="496"/>
      <c r="P35" s="496"/>
      <c r="Q35" s="483"/>
    </row>
    <row r="36" spans="1:17" ht="18" customHeight="1" x14ac:dyDescent="0.25">
      <c r="A36" s="472"/>
      <c r="B36" s="473"/>
      <c r="C36" s="479"/>
      <c r="D36" s="480" t="s">
        <v>271</v>
      </c>
      <c r="E36" s="497" t="s">
        <v>272</v>
      </c>
      <c r="F36" s="497"/>
      <c r="G36" s="497"/>
      <c r="H36" s="497"/>
      <c r="I36" s="497"/>
      <c r="J36" s="497"/>
      <c r="K36" s="497"/>
      <c r="L36" s="497"/>
      <c r="M36" s="497"/>
      <c r="N36" s="497"/>
      <c r="O36" s="497"/>
      <c r="P36" s="497"/>
      <c r="Q36" s="495"/>
    </row>
    <row r="37" spans="1:17" ht="25.8" customHeight="1" x14ac:dyDescent="0.25">
      <c r="A37" s="472"/>
      <c r="B37" s="473"/>
      <c r="C37" s="479"/>
      <c r="D37" s="490"/>
      <c r="E37" s="799" t="s">
        <v>273</v>
      </c>
      <c r="F37" s="800"/>
      <c r="G37" s="800"/>
      <c r="H37" s="800"/>
      <c r="I37" s="800"/>
      <c r="J37" s="800"/>
      <c r="K37" s="800"/>
      <c r="L37" s="800"/>
      <c r="M37" s="800"/>
      <c r="N37" s="800"/>
      <c r="O37" s="800"/>
      <c r="P37" s="800"/>
      <c r="Q37" s="483"/>
    </row>
    <row r="38" spans="1:17" ht="18" customHeight="1" x14ac:dyDescent="0.25">
      <c r="A38" s="472"/>
      <c r="B38" s="473"/>
      <c r="C38" s="479"/>
      <c r="D38" s="480" t="s">
        <v>274</v>
      </c>
      <c r="E38" s="801" t="s">
        <v>275</v>
      </c>
      <c r="F38" s="801"/>
      <c r="G38" s="801"/>
      <c r="H38" s="801"/>
      <c r="I38" s="801"/>
      <c r="J38" s="801"/>
      <c r="K38" s="801"/>
      <c r="L38" s="801"/>
      <c r="M38" s="801"/>
      <c r="N38" s="801"/>
      <c r="O38" s="801"/>
      <c r="P38" s="801"/>
      <c r="Q38" s="495"/>
    </row>
    <row r="39" spans="1:17" ht="25.8" customHeight="1" x14ac:dyDescent="0.25">
      <c r="A39" s="472"/>
      <c r="B39" s="473"/>
      <c r="C39" s="499"/>
      <c r="D39" s="500"/>
      <c r="E39" s="802" t="s">
        <v>276</v>
      </c>
      <c r="F39" s="802"/>
      <c r="G39" s="802"/>
      <c r="H39" s="802"/>
      <c r="I39" s="802"/>
      <c r="J39" s="802"/>
      <c r="K39" s="802"/>
      <c r="L39" s="802"/>
      <c r="M39" s="802"/>
      <c r="N39" s="802"/>
      <c r="O39" s="802"/>
      <c r="P39" s="802"/>
      <c r="Q39" s="483"/>
    </row>
    <row r="40" spans="1:17" ht="12" customHeight="1" x14ac:dyDescent="0.25">
      <c r="A40" s="472"/>
      <c r="B40" s="502"/>
      <c r="C40" s="503"/>
      <c r="D40" s="475"/>
      <c r="E40" s="501"/>
      <c r="F40" s="501"/>
      <c r="G40" s="501"/>
      <c r="H40" s="501"/>
      <c r="I40" s="501"/>
      <c r="J40" s="501"/>
      <c r="K40" s="501"/>
      <c r="L40" s="501"/>
      <c r="M40" s="501"/>
      <c r="N40" s="501"/>
      <c r="O40" s="501"/>
      <c r="P40" s="501"/>
      <c r="Q40" s="483"/>
    </row>
    <row r="41" spans="1:17" ht="24.6" customHeight="1" x14ac:dyDescent="0.25">
      <c r="A41" s="472"/>
      <c r="B41" s="473"/>
      <c r="C41" s="479" t="s">
        <v>231</v>
      </c>
      <c r="D41" s="475"/>
      <c r="E41" s="476"/>
      <c r="F41" s="476"/>
      <c r="G41" s="476"/>
      <c r="H41" s="476"/>
      <c r="I41" s="476"/>
      <c r="J41" s="476"/>
      <c r="K41" s="476"/>
      <c r="L41" s="476"/>
      <c r="M41" s="476"/>
      <c r="N41" s="476"/>
      <c r="O41" s="476"/>
      <c r="P41" s="476"/>
      <c r="Q41" s="477"/>
    </row>
    <row r="42" spans="1:17" ht="29.25" customHeight="1" x14ac:dyDescent="0.25">
      <c r="A42" s="472"/>
      <c r="B42" s="504"/>
      <c r="C42" s="479"/>
      <c r="D42" s="505" t="s">
        <v>196</v>
      </c>
      <c r="E42" s="803" t="s">
        <v>240</v>
      </c>
      <c r="F42" s="803"/>
      <c r="G42" s="803"/>
      <c r="H42" s="803"/>
      <c r="I42" s="803"/>
      <c r="J42" s="803"/>
      <c r="K42" s="803"/>
      <c r="L42" s="803"/>
      <c r="M42" s="803"/>
      <c r="N42" s="803"/>
      <c r="O42" s="803"/>
      <c r="P42" s="803"/>
      <c r="Q42" s="506"/>
    </row>
    <row r="43" spans="1:17" ht="29.25" customHeight="1" x14ac:dyDescent="0.25">
      <c r="A43" s="472"/>
      <c r="B43" s="504"/>
      <c r="C43" s="479"/>
      <c r="D43" s="505" t="s">
        <v>152</v>
      </c>
      <c r="E43" s="804" t="s">
        <v>214</v>
      </c>
      <c r="F43" s="804"/>
      <c r="G43" s="804"/>
      <c r="H43" s="804"/>
      <c r="I43" s="804"/>
      <c r="J43" s="804"/>
      <c r="K43" s="804"/>
      <c r="L43" s="804"/>
      <c r="M43" s="804"/>
      <c r="N43" s="804"/>
      <c r="O43" s="804"/>
      <c r="P43" s="804"/>
      <c r="Q43" s="805"/>
    </row>
    <row r="44" spans="1:17" x14ac:dyDescent="0.25">
      <c r="A44" s="472"/>
      <c r="B44" s="504"/>
      <c r="C44" s="507"/>
      <c r="D44" s="508" t="s">
        <v>232</v>
      </c>
      <c r="E44" s="509" t="s">
        <v>123</v>
      </c>
      <c r="F44" s="510"/>
      <c r="G44" s="510"/>
      <c r="H44" s="510"/>
      <c r="I44" s="510"/>
      <c r="J44" s="510"/>
      <c r="K44" s="510"/>
      <c r="L44" s="510"/>
      <c r="M44" s="510"/>
      <c r="N44" s="510"/>
      <c r="O44" s="510"/>
      <c r="P44" s="510"/>
      <c r="Q44" s="506"/>
    </row>
    <row r="45" spans="1:17" x14ac:dyDescent="0.25">
      <c r="A45" s="472"/>
      <c r="B45" s="504"/>
      <c r="C45" s="507"/>
      <c r="D45" s="511" t="s">
        <v>233</v>
      </c>
      <c r="E45" s="806" t="s">
        <v>172</v>
      </c>
      <c r="F45" s="806"/>
      <c r="G45" s="806"/>
      <c r="H45" s="806"/>
      <c r="I45" s="806"/>
      <c r="J45" s="806"/>
      <c r="K45" s="806"/>
      <c r="L45" s="806"/>
      <c r="M45" s="806"/>
      <c r="N45" s="806"/>
      <c r="O45" s="806"/>
      <c r="P45" s="806"/>
      <c r="Q45" s="807"/>
    </row>
    <row r="46" spans="1:17" ht="27.6" customHeight="1" x14ac:dyDescent="0.25">
      <c r="A46" s="472"/>
      <c r="B46" s="504"/>
      <c r="C46" s="507"/>
      <c r="D46" s="508"/>
      <c r="E46" s="808" t="s">
        <v>173</v>
      </c>
      <c r="F46" s="808"/>
      <c r="G46" s="808"/>
      <c r="H46" s="808"/>
      <c r="I46" s="808"/>
      <c r="J46" s="808"/>
      <c r="K46" s="808"/>
      <c r="L46" s="808"/>
      <c r="M46" s="808"/>
      <c r="N46" s="808"/>
      <c r="O46" s="808"/>
      <c r="P46" s="808"/>
      <c r="Q46" s="809"/>
    </row>
    <row r="47" spans="1:17" ht="25.95" customHeight="1" x14ac:dyDescent="0.25">
      <c r="A47" s="472"/>
      <c r="B47" s="504"/>
      <c r="C47" s="507"/>
      <c r="D47" s="508" t="s">
        <v>234</v>
      </c>
      <c r="E47" s="810" t="s">
        <v>235</v>
      </c>
      <c r="F47" s="810"/>
      <c r="G47" s="810"/>
      <c r="H47" s="810"/>
      <c r="I47" s="810"/>
      <c r="J47" s="810"/>
      <c r="K47" s="810"/>
      <c r="L47" s="810"/>
      <c r="M47" s="810"/>
      <c r="N47" s="810"/>
      <c r="O47" s="810"/>
      <c r="P47" s="513"/>
      <c r="Q47" s="512"/>
    </row>
    <row r="48" spans="1:17" x14ac:dyDescent="0.25">
      <c r="A48" s="472"/>
      <c r="B48" s="504"/>
      <c r="C48" s="507"/>
      <c r="D48" s="514" t="s">
        <v>118</v>
      </c>
      <c r="E48" s="515"/>
      <c r="F48" s="515"/>
      <c r="G48" s="515"/>
      <c r="H48" s="515"/>
      <c r="I48" s="515"/>
      <c r="J48" s="515"/>
      <c r="K48" s="514" t="s">
        <v>119</v>
      </c>
      <c r="L48" s="515"/>
      <c r="M48" s="515"/>
      <c r="N48" s="515"/>
      <c r="O48" s="516"/>
      <c r="P48" s="507"/>
      <c r="Q48" s="517"/>
    </row>
    <row r="49" spans="1:18" x14ac:dyDescent="0.25">
      <c r="A49" s="472"/>
      <c r="B49" s="504"/>
      <c r="C49" s="507"/>
      <c r="D49" s="811"/>
      <c r="E49" s="812"/>
      <c r="F49" s="812"/>
      <c r="G49" s="812"/>
      <c r="H49" s="812"/>
      <c r="I49" s="812"/>
      <c r="J49" s="813"/>
      <c r="K49" s="811"/>
      <c r="L49" s="812"/>
      <c r="M49" s="812"/>
      <c r="N49" s="812"/>
      <c r="O49" s="813"/>
      <c r="P49" s="518"/>
      <c r="Q49" s="517"/>
    </row>
    <row r="50" spans="1:18" ht="30" customHeight="1" x14ac:dyDescent="0.25">
      <c r="A50" s="472"/>
      <c r="B50" s="504"/>
      <c r="C50" s="507"/>
      <c r="D50" s="814"/>
      <c r="E50" s="815"/>
      <c r="F50" s="815"/>
      <c r="G50" s="815"/>
      <c r="H50" s="815"/>
      <c r="I50" s="815"/>
      <c r="J50" s="816"/>
      <c r="K50" s="814"/>
      <c r="L50" s="815"/>
      <c r="M50" s="815"/>
      <c r="N50" s="815"/>
      <c r="O50" s="816"/>
      <c r="P50" s="518"/>
      <c r="Q50" s="517"/>
    </row>
    <row r="51" spans="1:18" ht="13.8" thickBot="1" x14ac:dyDescent="0.3">
      <c r="A51" s="472"/>
      <c r="B51" s="519"/>
      <c r="C51" s="510"/>
      <c r="D51" s="520"/>
      <c r="E51" s="796"/>
      <c r="F51" s="796"/>
      <c r="G51" s="796"/>
      <c r="H51" s="521"/>
      <c r="I51" s="522"/>
      <c r="J51" s="522"/>
      <c r="K51" s="521"/>
      <c r="L51" s="510"/>
      <c r="M51" s="510"/>
      <c r="N51" s="510"/>
      <c r="O51" s="510"/>
      <c r="P51" s="510"/>
      <c r="Q51" s="506"/>
    </row>
    <row r="52" spans="1:18" ht="30.75" customHeight="1" x14ac:dyDescent="0.25">
      <c r="A52" s="523"/>
      <c r="B52" s="524"/>
      <c r="C52" s="525"/>
      <c r="D52" s="787" t="s">
        <v>120</v>
      </c>
      <c r="E52" s="787"/>
      <c r="F52" s="787"/>
      <c r="G52" s="787"/>
      <c r="H52" s="787"/>
      <c r="I52" s="787"/>
      <c r="J52" s="787"/>
      <c r="K52" s="787"/>
      <c r="L52" s="787"/>
      <c r="M52" s="787"/>
      <c r="N52" s="787"/>
      <c r="O52" s="787"/>
      <c r="P52" s="526"/>
      <c r="Q52" s="527"/>
    </row>
    <row r="53" spans="1:18" ht="15" customHeight="1" x14ac:dyDescent="0.25">
      <c r="A53" s="472"/>
      <c r="B53" s="504"/>
      <c r="C53" s="507"/>
      <c r="D53" s="528"/>
      <c r="E53" s="788" t="s">
        <v>156</v>
      </c>
      <c r="F53" s="788"/>
      <c r="G53" s="788"/>
      <c r="H53" s="788"/>
      <c r="I53" s="788"/>
      <c r="J53" s="788"/>
      <c r="K53" s="788"/>
      <c r="L53" s="530"/>
      <c r="M53" s="788" t="s">
        <v>154</v>
      </c>
      <c r="N53" s="788"/>
      <c r="O53" s="788"/>
      <c r="P53" s="529"/>
      <c r="Q53" s="531"/>
      <c r="R53" s="532"/>
    </row>
    <row r="54" spans="1:18" ht="14.4" x14ac:dyDescent="0.25">
      <c r="A54" s="472"/>
      <c r="B54" s="504"/>
      <c r="C54" s="507"/>
      <c r="D54" s="520"/>
      <c r="E54" s="789" t="s">
        <v>209</v>
      </c>
      <c r="F54" s="789"/>
      <c r="G54" s="789"/>
      <c r="H54" s="789"/>
      <c r="I54" s="789"/>
      <c r="J54" s="789"/>
      <c r="K54" s="789"/>
      <c r="L54" s="789"/>
      <c r="M54" s="789"/>
      <c r="N54" s="789"/>
      <c r="O54" s="789"/>
      <c r="P54" s="533"/>
      <c r="Q54" s="506"/>
      <c r="R54" s="532"/>
    </row>
    <row r="55" spans="1:18" ht="33.6" customHeight="1" x14ac:dyDescent="0.25">
      <c r="A55" s="472"/>
      <c r="B55" s="504"/>
      <c r="C55" s="507"/>
      <c r="D55" s="534"/>
      <c r="E55" s="509" t="s">
        <v>215</v>
      </c>
      <c r="F55" s="510"/>
      <c r="G55" s="510"/>
      <c r="H55" s="510"/>
      <c r="I55" s="521"/>
      <c r="J55" s="521"/>
      <c r="K55" s="510"/>
      <c r="L55" s="510"/>
      <c r="M55" s="510"/>
      <c r="N55" s="535"/>
      <c r="O55" s="510"/>
      <c r="P55" s="510"/>
      <c r="Q55" s="527"/>
    </row>
    <row r="56" spans="1:18" ht="21.75" customHeight="1" x14ac:dyDescent="0.25">
      <c r="A56" s="472"/>
      <c r="B56" s="504"/>
      <c r="C56" s="507"/>
      <c r="D56" s="528"/>
      <c r="E56" s="536" t="s">
        <v>219</v>
      </c>
      <c r="F56" s="507"/>
      <c r="G56" s="507"/>
      <c r="H56" s="507"/>
      <c r="I56" s="507"/>
      <c r="J56" s="507"/>
      <c r="K56" s="507"/>
      <c r="L56" s="507"/>
      <c r="M56" s="507"/>
      <c r="N56" s="507"/>
      <c r="O56" s="507"/>
      <c r="P56" s="507"/>
      <c r="Q56" s="517"/>
    </row>
    <row r="57" spans="1:18" ht="19.5" customHeight="1" x14ac:dyDescent="0.25">
      <c r="A57" s="472"/>
      <c r="B57" s="519"/>
      <c r="C57" s="510"/>
      <c r="D57" s="537"/>
      <c r="E57" s="538"/>
      <c r="F57" s="510"/>
      <c r="G57" s="510"/>
      <c r="H57" s="510"/>
      <c r="I57" s="510"/>
      <c r="J57" s="510"/>
      <c r="K57" s="510"/>
      <c r="L57" s="510"/>
      <c r="M57" s="510"/>
      <c r="N57" s="510"/>
      <c r="O57" s="510"/>
      <c r="P57" s="510"/>
      <c r="Q57" s="506"/>
    </row>
    <row r="58" spans="1:18" ht="21.45" customHeight="1" x14ac:dyDescent="0.25">
      <c r="A58" s="472"/>
      <c r="B58" s="504"/>
      <c r="C58" s="507"/>
      <c r="D58" s="539"/>
      <c r="E58" s="540" t="s">
        <v>121</v>
      </c>
      <c r="F58" s="507"/>
      <c r="G58" s="507"/>
      <c r="H58" s="507"/>
      <c r="I58" s="507"/>
      <c r="J58" s="507"/>
      <c r="K58" s="507"/>
      <c r="L58" s="507"/>
      <c r="M58" s="507"/>
      <c r="N58" s="507"/>
      <c r="O58" s="507"/>
      <c r="P58" s="507"/>
      <c r="Q58" s="517"/>
    </row>
    <row r="59" spans="1:18" ht="21.75" customHeight="1" x14ac:dyDescent="0.25">
      <c r="A59" s="472"/>
      <c r="B59" s="504"/>
      <c r="C59" s="507"/>
      <c r="D59" s="528"/>
      <c r="E59" s="790"/>
      <c r="F59" s="790"/>
      <c r="G59" s="790"/>
      <c r="H59" s="541"/>
      <c r="I59" s="510"/>
      <c r="J59" s="791"/>
      <c r="K59" s="791"/>
      <c r="L59" s="510"/>
      <c r="M59" s="510"/>
      <c r="N59" s="510"/>
      <c r="O59" s="510"/>
      <c r="P59" s="507"/>
      <c r="Q59" s="517"/>
    </row>
    <row r="60" spans="1:18" ht="26.25" customHeight="1" x14ac:dyDescent="0.25">
      <c r="A60" s="472"/>
      <c r="B60" s="504"/>
      <c r="C60" s="507"/>
      <c r="D60" s="539"/>
      <c r="E60" s="542"/>
      <c r="F60" s="542"/>
      <c r="G60" s="543"/>
      <c r="H60" s="543"/>
      <c r="I60" s="543"/>
      <c r="J60" s="544"/>
      <c r="K60" s="544"/>
      <c r="L60" s="543"/>
      <c r="M60" s="543"/>
      <c r="N60" s="543"/>
      <c r="O60" s="543"/>
      <c r="P60" s="507"/>
      <c r="Q60" s="517"/>
    </row>
    <row r="61" spans="1:18" ht="29.25" customHeight="1" x14ac:dyDescent="0.25">
      <c r="A61" s="472"/>
      <c r="B61" s="504"/>
      <c r="C61" s="507"/>
      <c r="D61" s="528"/>
      <c r="E61" s="507"/>
      <c r="F61" s="545"/>
      <c r="G61" s="507"/>
      <c r="H61" s="507"/>
      <c r="I61" s="507"/>
      <c r="J61" s="507"/>
      <c r="K61" s="507"/>
      <c r="L61" s="507"/>
      <c r="M61" s="507"/>
      <c r="N61" s="507"/>
      <c r="O61" s="507"/>
      <c r="P61" s="507"/>
      <c r="Q61" s="517"/>
    </row>
    <row r="62" spans="1:18" x14ac:dyDescent="0.25">
      <c r="A62" s="472"/>
      <c r="B62" s="546"/>
      <c r="C62" s="515"/>
      <c r="D62" s="547" t="s">
        <v>0</v>
      </c>
      <c r="E62" s="548"/>
      <c r="F62" s="548"/>
      <c r="G62" s="548"/>
      <c r="H62" s="549"/>
      <c r="I62" s="515"/>
      <c r="J62" s="550"/>
      <c r="K62" s="551"/>
      <c r="L62" s="515"/>
      <c r="M62" s="549"/>
      <c r="N62" s="552"/>
      <c r="O62" s="515"/>
      <c r="P62" s="515"/>
      <c r="Q62" s="531"/>
    </row>
    <row r="63" spans="1:18" ht="5.25" customHeight="1" x14ac:dyDescent="0.25">
      <c r="A63" s="472"/>
      <c r="B63" s="504"/>
      <c r="C63" s="507"/>
      <c r="D63" s="792"/>
      <c r="E63" s="792"/>
      <c r="F63" s="792"/>
      <c r="G63" s="792"/>
      <c r="H63" s="792"/>
      <c r="I63" s="792"/>
      <c r="J63" s="793"/>
      <c r="K63" s="553"/>
      <c r="L63" s="507"/>
      <c r="M63" s="507"/>
      <c r="N63" s="507"/>
      <c r="O63" s="507"/>
      <c r="P63" s="507"/>
      <c r="Q63" s="517"/>
    </row>
    <row r="64" spans="1:18" ht="7.5" customHeight="1" x14ac:dyDescent="0.25">
      <c r="A64" s="472"/>
      <c r="B64" s="504"/>
      <c r="C64" s="507"/>
      <c r="D64" s="792"/>
      <c r="E64" s="792"/>
      <c r="F64" s="792"/>
      <c r="G64" s="792"/>
      <c r="H64" s="792"/>
      <c r="I64" s="792"/>
      <c r="J64" s="793"/>
      <c r="K64" s="554"/>
      <c r="L64" s="507"/>
      <c r="M64" s="507"/>
      <c r="N64" s="555"/>
      <c r="O64" s="507"/>
      <c r="P64" s="507"/>
      <c r="Q64" s="517"/>
    </row>
    <row r="65" spans="1:17" ht="22.2" customHeight="1" thickBot="1" x14ac:dyDescent="0.3">
      <c r="A65" s="556"/>
      <c r="B65" s="557"/>
      <c r="C65" s="558"/>
      <c r="D65" s="794"/>
      <c r="E65" s="794"/>
      <c r="F65" s="794"/>
      <c r="G65" s="794"/>
      <c r="H65" s="794"/>
      <c r="I65" s="794"/>
      <c r="J65" s="795"/>
      <c r="K65" s="559"/>
      <c r="L65" s="558"/>
      <c r="M65" s="558"/>
      <c r="N65" s="558"/>
      <c r="O65" s="558"/>
      <c r="P65" s="558"/>
      <c r="Q65" s="560"/>
    </row>
    <row r="66" spans="1:17" ht="13.95" customHeight="1" x14ac:dyDescent="0.25"/>
    <row r="67" spans="1:17" ht="21.75" customHeight="1" x14ac:dyDescent="0.25"/>
    <row r="68" spans="1:17" ht="21.45" customHeight="1" x14ac:dyDescent="0.25"/>
    <row r="69" spans="1:17" ht="26.7" customHeight="1" x14ac:dyDescent="0.25"/>
    <row r="70" spans="1:17" ht="16.5" customHeight="1" x14ac:dyDescent="0.25"/>
    <row r="71" spans="1:17" ht="19.5" customHeight="1" x14ac:dyDescent="0.25"/>
    <row r="72" spans="1:17" ht="15.75" customHeight="1" x14ac:dyDescent="0.25"/>
    <row r="73" spans="1:17" ht="20.25" customHeight="1" x14ac:dyDescent="0.25"/>
    <row r="74" spans="1:17" ht="16.5" customHeight="1" x14ac:dyDescent="0.25"/>
    <row r="75" spans="1:17" ht="27" customHeight="1" x14ac:dyDescent="0.25"/>
    <row r="76" spans="1:17" ht="38.25" customHeight="1" x14ac:dyDescent="0.25"/>
    <row r="77" spans="1:17" ht="33.75" customHeight="1" x14ac:dyDescent="0.25"/>
    <row r="78" spans="1:17" ht="17.7" customHeight="1" x14ac:dyDescent="0.25"/>
    <row r="79" spans="1:17" ht="16.5" customHeight="1" x14ac:dyDescent="0.25"/>
    <row r="80" spans="1:17" ht="16.5" customHeight="1" x14ac:dyDescent="0.25"/>
    <row r="81" spans="2:16" ht="25.5" customHeight="1" x14ac:dyDescent="0.25"/>
    <row r="82" spans="2:16" ht="3.75" customHeight="1" x14ac:dyDescent="0.25"/>
    <row r="83" spans="2:16" ht="16.5" customHeight="1" x14ac:dyDescent="0.25">
      <c r="D83" s="561"/>
      <c r="E83" s="562"/>
      <c r="H83" s="563"/>
      <c r="I83" s="564"/>
      <c r="J83" s="564"/>
      <c r="K83" s="563"/>
    </row>
    <row r="84" spans="2:16" ht="4.95" customHeight="1" x14ac:dyDescent="0.25"/>
    <row r="85" spans="2:16" ht="14.25" customHeight="1" x14ac:dyDescent="0.25"/>
    <row r="86" spans="2:16" ht="21.45" customHeight="1" x14ac:dyDescent="0.25">
      <c r="B86" s="562"/>
      <c r="C86" s="565"/>
      <c r="D86" s="562"/>
      <c r="E86" s="562"/>
      <c r="F86" s="562"/>
      <c r="G86" s="562"/>
      <c r="H86" s="562"/>
      <c r="I86" s="562"/>
      <c r="J86" s="562"/>
    </row>
    <row r="87" spans="2:16" ht="16.5" customHeight="1" x14ac:dyDescent="0.25">
      <c r="B87" s="562"/>
      <c r="C87" s="565"/>
      <c r="D87" s="566"/>
      <c r="E87" s="567"/>
      <c r="F87" s="562"/>
      <c r="G87" s="564"/>
      <c r="H87" s="568"/>
      <c r="J87" s="562"/>
      <c r="N87" s="569"/>
      <c r="O87" s="569"/>
      <c r="P87" s="569"/>
    </row>
    <row r="88" spans="2:16" ht="16.5" customHeight="1" x14ac:dyDescent="0.25">
      <c r="B88" s="562"/>
      <c r="C88" s="565"/>
      <c r="D88" s="570"/>
      <c r="E88" s="564"/>
      <c r="F88" s="564"/>
      <c r="G88" s="564"/>
      <c r="H88" s="571"/>
      <c r="I88" s="572"/>
      <c r="J88" s="569"/>
      <c r="N88" s="573"/>
    </row>
    <row r="89" spans="2:16" ht="16.5" customHeight="1" x14ac:dyDescent="0.25">
      <c r="D89" s="570"/>
      <c r="E89" s="785"/>
      <c r="F89" s="785"/>
      <c r="G89" s="785"/>
      <c r="H89" s="785"/>
      <c r="I89" s="784"/>
      <c r="J89" s="784"/>
      <c r="N89" s="573"/>
    </row>
    <row r="90" spans="2:16" ht="16.5" customHeight="1" x14ac:dyDescent="0.25">
      <c r="D90" s="561"/>
      <c r="E90" s="567"/>
      <c r="G90" s="564"/>
      <c r="H90" s="564"/>
      <c r="I90" s="564"/>
      <c r="J90" s="564"/>
      <c r="N90" s="573"/>
    </row>
    <row r="91" spans="2:16" ht="15" customHeight="1" x14ac:dyDescent="0.25">
      <c r="D91" s="561"/>
    </row>
    <row r="92" spans="2:16" ht="16.5" customHeight="1" x14ac:dyDescent="0.25">
      <c r="D92" s="566"/>
      <c r="E92" s="567"/>
    </row>
    <row r="93" spans="2:16" ht="16.5" customHeight="1" x14ac:dyDescent="0.25">
      <c r="D93" s="570"/>
      <c r="E93" s="574"/>
    </row>
    <row r="94" spans="2:16" ht="9.75" customHeight="1" x14ac:dyDescent="0.25">
      <c r="D94" s="570"/>
      <c r="E94" s="564"/>
      <c r="H94" s="575"/>
      <c r="J94" s="576"/>
    </row>
    <row r="95" spans="2:16" ht="16.5" customHeight="1" x14ac:dyDescent="0.25">
      <c r="D95" s="570"/>
      <c r="E95" s="785"/>
      <c r="F95" s="785"/>
      <c r="G95" s="785"/>
      <c r="H95" s="573"/>
      <c r="J95" s="786"/>
      <c r="K95" s="786"/>
    </row>
    <row r="96" spans="2:16" ht="9.75" customHeight="1" x14ac:dyDescent="0.25">
      <c r="D96" s="570"/>
      <c r="E96" s="571"/>
      <c r="F96" s="571"/>
      <c r="G96" s="571"/>
      <c r="H96" s="575"/>
      <c r="J96" s="576"/>
      <c r="K96" s="569"/>
    </row>
    <row r="97" spans="3:16" ht="16.5" customHeight="1" x14ac:dyDescent="0.25">
      <c r="D97" s="570"/>
      <c r="E97" s="564"/>
      <c r="F97" s="564"/>
      <c r="J97" s="786"/>
      <c r="K97" s="786"/>
    </row>
    <row r="98" spans="3:16" ht="6" customHeight="1" x14ac:dyDescent="0.25">
      <c r="D98" s="570"/>
      <c r="E98" s="564"/>
      <c r="F98" s="564"/>
      <c r="J98" s="577"/>
      <c r="K98" s="577"/>
    </row>
    <row r="99" spans="3:16" ht="15" customHeight="1" x14ac:dyDescent="0.25">
      <c r="D99" s="570"/>
      <c r="E99" s="564"/>
      <c r="F99" s="564"/>
    </row>
    <row r="100" spans="3:16" ht="9.75" customHeight="1" x14ac:dyDescent="0.25">
      <c r="D100" s="570"/>
      <c r="E100" s="564"/>
      <c r="H100" s="575"/>
      <c r="J100" s="576"/>
    </row>
    <row r="101" spans="3:16" ht="16.5" customHeight="1" x14ac:dyDescent="0.25">
      <c r="D101" s="570"/>
      <c r="E101" s="785"/>
      <c r="F101" s="785"/>
      <c r="G101" s="785"/>
      <c r="H101" s="573"/>
      <c r="J101" s="786"/>
      <c r="K101" s="786"/>
    </row>
    <row r="102" spans="3:16" ht="9.75" customHeight="1" x14ac:dyDescent="0.25">
      <c r="D102" s="570"/>
      <c r="E102" s="571"/>
      <c r="F102" s="571"/>
      <c r="G102" s="571"/>
      <c r="H102" s="575"/>
      <c r="J102" s="576"/>
      <c r="K102" s="569"/>
    </row>
    <row r="103" spans="3:16" ht="16.5" customHeight="1" x14ac:dyDescent="0.25">
      <c r="D103" s="570"/>
      <c r="E103" s="564"/>
      <c r="F103" s="564"/>
      <c r="J103" s="786"/>
      <c r="K103" s="786"/>
    </row>
    <row r="104" spans="3:16" ht="9.75" customHeight="1" x14ac:dyDescent="0.25">
      <c r="D104" s="570"/>
      <c r="E104" s="564"/>
      <c r="H104" s="575"/>
      <c r="J104" s="576"/>
    </row>
    <row r="105" spans="3:16" ht="16.5" customHeight="1" x14ac:dyDescent="0.25">
      <c r="D105" s="570"/>
      <c r="E105" s="785"/>
      <c r="F105" s="785"/>
      <c r="G105" s="785"/>
      <c r="H105" s="573"/>
      <c r="J105" s="786"/>
      <c r="K105" s="786"/>
    </row>
    <row r="106" spans="3:16" ht="9.75" customHeight="1" x14ac:dyDescent="0.25">
      <c r="D106" s="570"/>
      <c r="E106" s="571"/>
      <c r="F106" s="571"/>
      <c r="G106" s="571"/>
      <c r="H106" s="575"/>
      <c r="J106" s="576"/>
      <c r="K106" s="569"/>
    </row>
    <row r="107" spans="3:16" ht="16.5" customHeight="1" x14ac:dyDescent="0.25">
      <c r="D107" s="570"/>
      <c r="E107" s="564"/>
      <c r="F107" s="564"/>
      <c r="J107" s="786"/>
      <c r="K107" s="786"/>
    </row>
    <row r="108" spans="3:16" ht="17.7" customHeight="1" x14ac:dyDescent="0.25">
      <c r="C108" s="565"/>
      <c r="D108" s="567"/>
    </row>
    <row r="109" spans="3:16" ht="24.75" customHeight="1" x14ac:dyDescent="0.25">
      <c r="D109" s="578"/>
      <c r="I109" s="569"/>
      <c r="J109" s="569"/>
    </row>
    <row r="110" spans="3:16" ht="15" customHeight="1" x14ac:dyDescent="0.25">
      <c r="D110" s="566"/>
      <c r="E110" s="567"/>
      <c r="F110" s="562"/>
      <c r="G110" s="562"/>
      <c r="H110" s="562"/>
      <c r="I110" s="562"/>
      <c r="J110" s="562"/>
      <c r="K110" s="562"/>
      <c r="O110" s="569"/>
      <c r="P110" s="569"/>
    </row>
    <row r="111" spans="3:16" ht="16.5" customHeight="1" x14ac:dyDescent="0.25">
      <c r="D111" s="570"/>
      <c r="E111" s="564"/>
    </row>
    <row r="112" spans="3:16" x14ac:dyDescent="0.25">
      <c r="D112" s="579"/>
    </row>
    <row r="114" spans="8:16" ht="14.25" customHeight="1" x14ac:dyDescent="0.25"/>
    <row r="115" spans="8:16" x14ac:dyDescent="0.25">
      <c r="H115" s="564"/>
      <c r="I115" s="564"/>
      <c r="J115" s="784"/>
      <c r="K115" s="784"/>
      <c r="L115" s="784"/>
      <c r="M115" s="784"/>
      <c r="N115" s="784"/>
      <c r="O115" s="784"/>
      <c r="P115" s="569"/>
    </row>
  </sheetData>
  <sheetProtection algorithmName="SHA-512" hashValue="S1A/4QkcZN2bW3aSiKxO6VZ6THWVEEaZyn7L1K96nwSzkoaIcf0ktk1Ijvo650gQbYzC1J3VVoPcpKBEzwwCtg==" saltValue="oLPPKdVjCOISRf2W1y/1Rw==" spinCount="100000" sheet="1" selectLockedCells="1"/>
  <mergeCells count="43">
    <mergeCell ref="E25:O25"/>
    <mergeCell ref="E2:O2"/>
    <mergeCell ref="E3:K7"/>
    <mergeCell ref="L3:N3"/>
    <mergeCell ref="E8:O8"/>
    <mergeCell ref="E9:K13"/>
    <mergeCell ref="L9:N9"/>
    <mergeCell ref="F16:P17"/>
    <mergeCell ref="F18:P18"/>
    <mergeCell ref="F19:P20"/>
    <mergeCell ref="F21:P22"/>
    <mergeCell ref="E23:P24"/>
    <mergeCell ref="E51:G51"/>
    <mergeCell ref="E26:P31"/>
    <mergeCell ref="E37:P37"/>
    <mergeCell ref="E38:P38"/>
    <mergeCell ref="E39:P39"/>
    <mergeCell ref="E42:P42"/>
    <mergeCell ref="E43:Q43"/>
    <mergeCell ref="E45:Q45"/>
    <mergeCell ref="E46:Q46"/>
    <mergeCell ref="E47:O47"/>
    <mergeCell ref="D49:J50"/>
    <mergeCell ref="K49:O50"/>
    <mergeCell ref="J97:K97"/>
    <mergeCell ref="D52:O52"/>
    <mergeCell ref="E53:K53"/>
    <mergeCell ref="M53:O53"/>
    <mergeCell ref="E54:O54"/>
    <mergeCell ref="E59:G59"/>
    <mergeCell ref="J59:K59"/>
    <mergeCell ref="D63:J65"/>
    <mergeCell ref="E89:H89"/>
    <mergeCell ref="I89:J89"/>
    <mergeCell ref="E95:G95"/>
    <mergeCell ref="J95:K95"/>
    <mergeCell ref="J115:O115"/>
    <mergeCell ref="E101:G101"/>
    <mergeCell ref="J101:K101"/>
    <mergeCell ref="J103:K103"/>
    <mergeCell ref="E105:G105"/>
    <mergeCell ref="J105:K105"/>
    <mergeCell ref="J107:K107"/>
  </mergeCells>
  <pageMargins left="0.59055118110236227" right="0.59055118110236227" top="0.59055118110236227" bottom="0.78740157480314965" header="0.51181102362204722" footer="0.51181102362204722"/>
  <pageSetup paperSize="9" scale="61"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3</xdr:col>
                    <xdr:colOff>60960</xdr:colOff>
                    <xdr:row>54</xdr:row>
                    <xdr:rowOff>99060</xdr:rowOff>
                  </from>
                  <to>
                    <xdr:col>3</xdr:col>
                    <xdr:colOff>365760</xdr:colOff>
                    <xdr:row>55</xdr:row>
                    <xdr:rowOff>0</xdr:rowOff>
                  </to>
                </anchor>
              </controlPr>
            </control>
          </mc:Choice>
        </mc:AlternateContent>
        <mc:AlternateContent xmlns:mc="http://schemas.openxmlformats.org/markup-compatibility/2006">
          <mc:Choice Requires="x14">
            <control shapeId="7170" r:id="rId5" name="Check Box 2">
              <controlPr defaultSize="0" autoFill="0" autoLine="0" autoPict="0">
                <anchor moveWithCells="1">
                  <from>
                    <xdr:col>3</xdr:col>
                    <xdr:colOff>60960</xdr:colOff>
                    <xdr:row>55</xdr:row>
                    <xdr:rowOff>60960</xdr:rowOff>
                  </from>
                  <to>
                    <xdr:col>3</xdr:col>
                    <xdr:colOff>365760</xdr:colOff>
                    <xdr:row>56</xdr:row>
                    <xdr:rowOff>22860</xdr:rowOff>
                  </to>
                </anchor>
              </controlPr>
            </control>
          </mc:Choice>
        </mc:AlternateContent>
        <mc:AlternateContent xmlns:mc="http://schemas.openxmlformats.org/markup-compatibility/2006">
          <mc:Choice Requires="x14">
            <control shapeId="7171" r:id="rId6" name="Check Box 3">
              <controlPr defaultSize="0" autoFill="0" autoLine="0" autoPict="0">
                <anchor moveWithCells="1">
                  <from>
                    <xdr:col>3</xdr:col>
                    <xdr:colOff>60960</xdr:colOff>
                    <xdr:row>52</xdr:row>
                    <xdr:rowOff>68580</xdr:rowOff>
                  </from>
                  <to>
                    <xdr:col>3</xdr:col>
                    <xdr:colOff>327660</xdr:colOff>
                    <xdr:row>53</xdr:row>
                    <xdr:rowOff>114300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24681020-A065-45B3-A84A-925A70809811}">
          <x14:formula1>
            <xm:f>'Dropdown Datenschutz'!$A$2:$A$12</xm:f>
          </x14:formula1>
          <xm:sqref>E3:K7</xm:sqref>
        </x14:dataValidation>
        <x14:dataValidation type="list" allowBlank="1" showInputMessage="1" showErrorMessage="1" xr:uid="{0D8897B9-A1DC-4799-822A-F07DBBD8C030}">
          <x14:formula1>
            <xm:f>'Dropdown Datenschutz'!$A$21:$A$31</xm:f>
          </x14:formula1>
          <xm:sqref>E9:K13</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f:fields xmlns:f="http://schemas.fabasoft.com/folio/2007/fields" catsources="">
  <f:record>
    <f:field ref="doc_FSCFOLIO_1_1001_FieldDocumentNumber" text=""/>
    <f:field ref="doc_FSCFOLIO_1_1001_FieldSubject" text="" edit="true"/>
    <f:field ref="FSCFOLIO_1_1001_SignaturesFldCtx_FSCFOLIO_1_1001_FieldLastSignature" text=""/>
    <f:field ref="FSCFOLIO_1_1001_SignaturesFldCtx_FSCFOLIO_1_1001_FieldLastSignatureBy" text=""/>
    <f:field ref="FSCFOLIO_1_1001_SignaturesFldCtx_FSCFOLIO_1_1001_FieldLastSignatureAt" date="" text=""/>
    <f:field ref="FSCFOLIO_1_1001_SignaturesFldCtx_FSCFOLIO_1_1001_FieldLastSignatureRemark" text=""/>
    <f:field ref="FSCFOLIO_1_1001_FieldCurrentUser" text="Christoph Wiedemann"/>
    <f:field ref="FSCFOLIO_1_1001_FieldCurrentDate" text="19.01.2024 12:59"/>
    <f:field ref="objvalidfrom" date="" text="" edit="true"/>
    <f:field ref="objvalidto" date="" text="" edit="true"/>
    <f:field ref="FSCFOLIO_1_1001_FieldReleasedVersionDate" text=""/>
    <f:field ref="FSCFOLIO_1_1001_FieldReleasedVersionNr" text=""/>
    <f:field ref="CCAPRECONFIG_15_1001_Objektname" text="stabau_ib_Dezember_2023" edit="true"/>
    <f:field ref="DEPRECONFIG_15_1001_Objektname" text="stabau_ib_Dezember_2023" edit="true"/>
    <f:field ref="CFGBAYERN_15_1400_FieldDocumentTitle" text="" edit="true"/>
    <f:field ref="CFGBAYERN_15_1400_FieldDocumentSubject" text="" multiline="true" edit="true"/>
    <f:field ref="CCAPRECONFIG_15_1001_RichFieldSubFileSubject" text="" package="true" multiline="true"/>
    <f:field ref="CFGBAYERN_15_1400_FieldDocumentTerms" text="" multiline="true"/>
    <f:field ref="CFGBAYERN_15_1400_FieldDocumentAddSubject" text="" multiline="true" edit="true"/>
    <f:field ref="CFGBAYERN_15_1400_FieldDocumentIncAttachments" text="" multiline="true"/>
    <f:field ref="CFGBAYERN_15_1400_FieldDocumentRecipients" text="" multiline="true"/>
    <f:field ref="CFGBAYERN_15_1400_FieldDocumentRecipientsBlocked" text="" multiline="true"/>
    <f:field ref="CFGBAYERN_15_1400_FieldDocumentCopyRecipients" text="" multiline="true"/>
    <f:field ref="CFGBAYERN_15_1400_FieldDocumentCopyRecipientsBlocked" text="" multiline="true"/>
    <f:field ref="CFGBAYERN_15_1400_FieldDocumentWorkflowFloatingFile" text="Kein Laufweg ermittelbar. Schriftstück muss direkt in 'Ergänzende Dokumente' einer Umlaufmappe liegen!" multiline="true"/>
    <f:field ref="BAYLFST_15_1800_FieldDocumentTitle" text="" edit="true"/>
    <f:field ref="BAYLFST_15_1800_FieldDocumentSubject" text="" multiline="true" edit="true"/>
    <f:field ref="BAYLFST_15_1800_FieldDocumentAddSubject" text="" multiline="true" edit="true"/>
    <f:field ref="BAYLFST_15_1800_FieldDocumentIncAttachments" text="" multiline="true" edit="true"/>
    <f:field ref="BAYLFST_15_1800_FieldDocumentTerms" text="" multiline="true"/>
    <f:field ref="BAYLFST_15_1800_FieldDocumentRecipients" text="" multiline="true"/>
    <f:field ref="CFGBAYERNEX_15_1800_FieldWorkflowFloatingFile" text="Kein Laufweg ermittelbar. Schriftstück muss direkt in 'Ergänzende Dokumente' einer Umlaufmappe liegen!" multiline="true"/>
    <f:field ref="objname" text="stabau_ib_Dezember_2023" edit="true"/>
    <f:field ref="objsubject" text="" edit="true"/>
    <f:field ref="objcreatedby" text="Reßler, Franziska, StMB"/>
    <f:field ref="objcreatedat" date="2023-10-04T16:42:04" text="04.10.2023 16:42:04"/>
    <f:field ref="objchangedby" text="Haase, Petra, StMB"/>
    <f:field ref="objmodifiedat" date="2023-12-11T08:25:46" text="11.12.2023 08:25:46"/>
    <f:field ref="objprimaryrelated__0_objname" text="Formulare Internet" edit="true"/>
    <f:field ref="objprimaryrelated__0_objsubject" text="" edit="true"/>
    <f:field ref="objprimaryrelated__0_objcreatedby" text="Reßler, Franziska, StMB"/>
    <f:field ref="objprimaryrelated__0_objcreatedat" date="2024-01-09T14:50:09" text="09.01.2024 14:50:09"/>
    <f:field ref="objprimaryrelated__0_objchangedby" text="Reßler, Franziska, StMB"/>
    <f:field ref="objprimaryrelated__0_objmodifiedat" date="2024-01-10T08:19:48" text="10.01.2024 08:19:48"/>
  </f:record>
  <f:display text="Serienbrief">
    <f:field ref="doc_FSCFOLIO_1_1001_FieldDocumentNumber" text="Dokument Nummer"/>
    <f:field ref="doc_FSCFOLIO_1_1001_FieldSubject" text="Betreff"/>
  </f:display>
  <f:display text="Unterschriften">
    <f:field ref="FSCFOLIO_1_1001_SignaturesFldCtx_FSCFOLIO_1_1001_FieldLastSignature" text="Letzte Unterschrift"/>
    <f:field ref="FSCFOLIO_1_1001_SignaturesFldCtx_FSCFOLIO_1_1001_FieldLastSignatureBy" text="Letzte Unterschrift von"/>
    <f:field ref="FSCFOLIO_1_1001_SignaturesFldCtx_FSCFOLIO_1_1001_FieldLastSignatureAt" text="Letzte Unterschrift am/um"/>
    <f:field ref="FSCFOLIO_1_1001_SignaturesFldCtx_FSCFOLIO_1_1001_FieldLastSignatureRemark" text="Bemerkung der letzten Unterschrift"/>
  </f:display>
  <f:display text="Allgemein">
    <f:field ref="FSCFOLIO_1_1001_FieldCurrentUser" text="Aktueller Benutzer"/>
    <f:field ref="FSCFOLIO_1_1001_FieldCurrentDate" text="Aktueller Zeitpunkt"/>
    <f:field ref="objvalidfrom" text="Gültig ab" dateonly="true"/>
    <f:field ref="objvalidto" text="Gültig bis" dateonly="true"/>
    <f:field ref="FSCFOLIO_1_1001_FieldReleasedVersionDate" text="Freigegebene Version vom"/>
    <f:field ref="FSCFOLIO_1_1001_FieldReleasedVersionNr" text="Freigegebene Versionsnummer"/>
    <f:field ref="CCAPRECONFIG_15_1001_Objektname" text="Objektname"/>
    <f:field ref="DEPRECONFIG_15_1001_Objektname" text="Objektname"/>
    <f:field ref="CFGBAYERN_15_1400_FieldDocumentTitle" text="Bay-Titel (Erledigung)"/>
    <f:field ref="CFGBAYERN_15_1400_FieldDocumentSubject" text="Bay-Betreff (Erledigung)"/>
    <f:field ref="CCAPRECONFIG_15_1001_RichFieldSubFileSubject" text="Bay-Betreff (Erledigung) - Formatierbar"/>
    <f:field ref="CFGBAYERN_15_1400_FieldDocumentTerms" text="Bay-Schlagwort (Erledigung)"/>
    <f:field ref="CFGBAYERN_15_1400_FieldDocumentAddSubject" text="Bay-Dokumentenbezogene Hinweise (Erledigung)"/>
    <f:field ref="CFGBAYERN_15_1400_FieldDocumentIncAttachments" text="Bay-Beschreibung der Anlagen (Allgemeine Anlagen)"/>
    <f:field ref="CFGBAYERN_15_1400_FieldDocumentRecipients" text="Bay-Empfänger"/>
    <f:field ref="CFGBAYERN_15_1400_FieldDocumentRecipientsBlocked" text="Bay-Empfänger - blockorientiert"/>
    <f:field ref="CFGBAYERN_15_1400_FieldDocumentCopyRecipients" text="Bay-Kopieempfänger"/>
    <f:field ref="CFGBAYERN_15_1400_FieldDocumentCopyRecipientsBlocked" text="Bay-Kopieempfänger - blockorientiert"/>
    <f:field ref="CFGBAYERN_15_1400_FieldDocumentWorkflowFloatingFile" text="Bay-Laufweg (Umlaufmappe)"/>
    <f:field ref="BAYLFST_15_1800_FieldDocumentTitle" text="LfSt-Titel (Erledigung)"/>
    <f:field ref="BAYLFST_15_1800_FieldDocumentSubject" text="LfSt-Betreff (Erledigung)"/>
    <f:field ref="BAYLFST_15_1800_FieldDocumentAddSubject" text="LfSt-Dokumentenbezogene Hinweise (Erledigung)"/>
    <f:field ref="BAYLFST_15_1800_FieldDocumentIncAttachments" text="LfSt-Beschreibung der Anlagen (Allgemeine Anlagen)"/>
    <f:field ref="BAYLFST_15_1800_FieldDocumentTerms" text="LfSt-Schlagworte (Erledigung)"/>
    <f:field ref="BAYLFST_15_1800_FieldDocumentRecipients" text="LfSt-Originalempfängerliste"/>
    <f:field ref="CFGBAYERNEX_15_1800_FieldWorkflowFloatingFile" text="Laufweg (Umlaufmappe)"/>
    <f:field ref="objname" text="Name"/>
    <f:field ref="objsubject" text="Betreff (einzeilig)"/>
    <f:field ref="objcreatedby" text="Erzeugt von"/>
    <f:field ref="objcreatedat" text="Erzeugt am/um"/>
    <f:field ref="objchangedby" text="Letzte Änderung von"/>
    <f:field ref="objmodifiedat" text="Letzte Änderung am/um"/>
  </f:display>
  <f:display text="Ursprungsort">
    <f:field ref="objprimaryrelated__0_objname" text="Name"/>
    <f:field ref="objprimaryrelated__0_objsubject" text="Betreff (einzeilig)"/>
    <f:field ref="objprimaryrelated__0_objcreatedby" text="Erzeugt von"/>
    <f:field ref="objprimaryrelated__0_objcreatedat" text="Erzeugt am/um"/>
    <f:field ref="objprimaryrelated__0_objchangedby" text="Letzte Änderung von"/>
    <f:field ref="objprimaryrelated__0_objmodifiedat" text="Letzte Änderung am/um"/>
  </f:display>
</f:fields>
</file>

<file path=customXml/itemProps1.xml><?xml version="1.0" encoding="utf-8"?>
<ds:datastoreItem xmlns:ds="http://schemas.openxmlformats.org/officeDocument/2006/customXml" ds:itemID="{4E8A9591-F074-446B-902F-511FF79C122F}">
  <ds:schemaRefs>
    <ds:schemaRef ds:uri="http://schemas.fabasoft.com/folio/2007/field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10</vt:i4>
      </vt:variant>
      <vt:variant>
        <vt:lpstr>Benannte Bereiche</vt:lpstr>
      </vt:variant>
      <vt:variant>
        <vt:i4>7</vt:i4>
      </vt:variant>
    </vt:vector>
  </HeadingPairs>
  <TitlesOfParts>
    <vt:vector size="17" baseType="lpstr">
      <vt:lpstr>Vorblatt</vt:lpstr>
      <vt:lpstr>Dropdown</vt:lpstr>
      <vt:lpstr>Seite1</vt:lpstr>
      <vt:lpstr>Adressen Bew.</vt:lpstr>
      <vt:lpstr>Seite2</vt:lpstr>
      <vt:lpstr>Seite3</vt:lpstr>
      <vt:lpstr>Seite4</vt:lpstr>
      <vt:lpstr>Seite5</vt:lpstr>
      <vt:lpstr>Seite6</vt:lpstr>
      <vt:lpstr>Dropdown Datenschutz</vt:lpstr>
      <vt:lpstr>Seite1!Druckbereich</vt:lpstr>
      <vt:lpstr>Seite2!Druckbereich</vt:lpstr>
      <vt:lpstr>Seite3!Druckbereich</vt:lpstr>
      <vt:lpstr>Seite4!Druckbereich</vt:lpstr>
      <vt:lpstr>Seite5!Druckbereich</vt:lpstr>
      <vt:lpstr>Seite6!Druckbereich</vt:lpstr>
      <vt:lpstr>Vorblatt!Druckbereich</vt:lpstr>
    </vt:vector>
  </TitlesOfParts>
  <Company>StMB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Wohnraumförderung</dc:title>
  <dc:subject>Formblatt Stabau Ib</dc:subject>
  <dc:creator>Referat 31</dc:creator>
  <cp:lastModifiedBy>Reger, Larissa (StMB)</cp:lastModifiedBy>
  <cp:lastPrinted>2026-07-15T12:09:16Z</cp:lastPrinted>
  <dcterms:created xsi:type="dcterms:W3CDTF">2012-01-12T13:00:40Z</dcterms:created>
  <dcterms:modified xsi:type="dcterms:W3CDTF">2026-07-16T07:20:39Z</dcterms:modified>
</cp:coreProperties>
</file>